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SU_CZ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<sst xmlns="http://schemas.openxmlformats.org/spreadsheetml/2006/main" count="62" uniqueCount="57">
  <si>
    <t>Data source</t>
  </si>
  <si>
    <t>EUROCONTROL</t>
  </si>
  <si>
    <t>Period Start</t>
  </si>
  <si>
    <t>Meta data</t>
  </si>
  <si>
    <t>N/A</t>
  </si>
  <si>
    <t xml:space="preserve"> </t>
  </si>
  <si>
    <t>Release date</t>
  </si>
  <si>
    <t>Period End</t>
  </si>
  <si>
    <t>Contact</t>
  </si>
  <si>
    <t>pru-support@eurocontrol.int</t>
  </si>
  <si>
    <t xml:space="preserve">  </t>
  </si>
  <si>
    <t>Period: JAN-JUN</t>
  </si>
  <si>
    <t>SOURCE: CRCO</t>
  </si>
  <si>
    <t>En-route service units</t>
  </si>
  <si>
    <t>Actual [2025]</t>
  </si>
  <si>
    <t>Daily ER SU [2025]</t>
  </si>
  <si>
    <t>Actual [2026]</t>
  </si>
  <si>
    <t>Daily ER SU [actual, 2026]</t>
  </si>
  <si>
    <t>26/25 (%)</t>
  </si>
  <si>
    <t>Det. [2026]</t>
  </si>
  <si>
    <t>Daily ER SU [2026]</t>
  </si>
  <si>
    <t>act./det.(%)</t>
  </si>
  <si>
    <t>SES Area</t>
  </si>
  <si>
    <t>Austria</t>
  </si>
  <si>
    <t>Belgium-Luxembourg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</si>
  <si>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</si>
  <si>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</si>
  <si>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</si>
  <si>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</si>
  <si>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</si>
  <si>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</si>
  <si>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</si>
  <si>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</si>
  <si>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</si>
  <si>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</si>
  <si>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</si>
  <si>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</si>
  <si>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</si>
  <si>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</si>
  <si>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</si>
  <si>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</si>
  <si>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</si>
  <si>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</si>
  <si>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</si>
  <si>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Continental</t>
  </si>
  <si>
    <t>Romania</t>
  </si>
  <si>
    <t>Slovakia</t>
  </si>
  <si>
    <t>Slovenia</t>
  </si>
  <si>
    <t>Spain Canarias</t>
  </si>
  <si>
    <t>Spain Continental</t>
  </si>
  <si>
    <t>Sweden</t>
  </si>
  <si>
    <t>Switzerland</t>
  </si>
  <si>
    <t>Change date</t>
  </si>
  <si>
    <t>Entity</t>
  </si>
  <si>
    <t>Period</t>
  </si>
  <si>
    <t>Comment</t>
  </si>
  <si>
    <t xml:space="preserve">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</si>
</sst>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d mmm yyyy"/>
    <numFmt numFmtId="166" formatCode="d mmm. yyyy"/>
    <numFmt numFmtId="167" formatCode="m/d/yyyy"/>
    <numFmt numFmtId="168" formatCode="0.0%"/>
  </numFmts>
  <fonts count="15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b/>
      <sz val="10.0"/>
      <color rgb="FF396EA2"/>
      <name val="Calibri"/>
    </font>
    <font>
      <sz val="10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u/>
      <sz val="10.0"/>
      <color rgb="FF396EA2"/>
      <name val="Calibri"/>
    </font>
    <font>
      <u/>
      <sz val="10.0"/>
      <color rgb="FF396EA2"/>
      <name val="Calibri"/>
    </font>
    <font>
      <sz val="10.0"/>
      <color rgb="FF000000"/>
      <name val="Calibri"/>
    </font>
    <font>
      <b/>
      <sz val="8.0"/>
      <color rgb="FFC00000"/>
      <name val="Calibri"/>
    </font>
    <font>
      <sz val="10.0"/>
      <color rgb="FFF3F3F3"/>
      <name val="Calibri"/>
    </font>
    <font>
      <sz val="9.0"/>
      <color rgb="FF000000"/>
      <name val="Calibri"/>
    </font>
    <font>
      <sz val="9.0"/>
      <color rgb="FFF3F3F3"/>
      <name val="Calibri"/>
    </font>
    <font>
      <sz val="9.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D9D9D9"/>
        <bgColor rgb="FFD9D9D9"/>
      </patternFill>
    </fill>
  </fills>
  <borders count="10">
    <border/>
    <border>
      <left/>
      <righ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0" fillId="3" fontId="2" numFmtId="164" xfId="0" applyAlignment="1" applyFont="1" applyNumberFormat="1">
      <alignment horizontal="left" readingOrder="0" shrinkToFit="0" wrapText="0"/>
    </xf>
    <xf borderId="3" fillId="2" fontId="3" numFmtId="0" xfId="0" applyAlignment="1" applyBorder="1" applyFont="1">
      <alignment horizontal="left" shrinkToFit="0" wrapText="0"/>
    </xf>
    <xf borderId="1" fillId="3" fontId="4" numFmtId="0" xfId="0" applyAlignment="1" applyBorder="1" applyFont="1">
      <alignment horizontal="left" readingOrder="0" shrinkToFit="0" wrapText="0"/>
    </xf>
    <xf borderId="0" fillId="3" fontId="4" numFmtId="0" xfId="0" applyAlignment="1" applyFont="1">
      <alignment horizontal="left" readingOrder="0" shrinkToFit="0" wrapText="0"/>
    </xf>
    <xf borderId="4" fillId="2" fontId="1" numFmtId="0" xfId="0" applyAlignment="1" applyBorder="1" applyFont="1">
      <alignment shrinkToFit="0" wrapText="0"/>
    </xf>
    <xf borderId="4" fillId="0" fontId="5" numFmtId="165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shrinkToFit="0" vertical="bottom" wrapText="0"/>
    </xf>
    <xf borderId="6" fillId="3" fontId="2" numFmtId="166" xfId="0" applyAlignment="1" applyBorder="1" applyFont="1" applyNumberFormat="1">
      <alignment horizontal="left" readingOrder="0" vertical="bottom"/>
    </xf>
    <xf borderId="4" fillId="2" fontId="3" numFmtId="0" xfId="0" applyAlignment="1" applyBorder="1" applyFont="1">
      <alignment horizontal="left" shrinkToFit="0" wrapText="0"/>
    </xf>
    <xf borderId="4" fillId="3" fontId="6" numFmtId="0" xfId="0" applyAlignment="1" applyBorder="1" applyFont="1">
      <alignment horizontal="left" readingOrder="0" shrinkToFit="0" wrapText="0"/>
    </xf>
    <xf borderId="0" fillId="3" fontId="7" numFmtId="167" xfId="0" applyAlignment="1" applyFont="1" applyNumberFormat="1">
      <alignment horizontal="left" shrinkToFit="0" wrapText="0"/>
    </xf>
    <xf borderId="0" fillId="3" fontId="8" numFmtId="0" xfId="0" applyAlignment="1" applyFont="1">
      <alignment horizontal="left" readingOrder="0" shrinkToFit="0" wrapText="0"/>
    </xf>
    <xf borderId="1" fillId="3" fontId="9" numFmtId="0" xfId="0" applyAlignment="1" applyBorder="1" applyFont="1">
      <alignment shrinkToFit="0" wrapText="1"/>
    </xf>
    <xf borderId="1" fillId="3" fontId="9" numFmtId="0" xfId="0" applyAlignment="1" applyBorder="1" applyFont="1">
      <alignment readingOrder="0" shrinkToFit="0" wrapText="1"/>
    </xf>
    <xf borderId="0" fillId="3" fontId="9" numFmtId="0" xfId="0" applyAlignment="1" applyFont="1">
      <alignment shrinkToFit="0" wrapText="1"/>
    </xf>
    <xf borderId="0" fillId="3" fontId="9" numFmtId="0" xfId="0" applyAlignment="1" applyFont="1">
      <alignment readingOrder="0" shrinkToFit="0" wrapText="1"/>
    </xf>
    <xf borderId="7" fillId="3" fontId="10" numFmtId="0" xfId="0" applyAlignment="1" applyBorder="1" applyFont="1">
      <alignment horizontal="left" readingOrder="0" shrinkToFit="0" vertical="center" wrapText="0"/>
    </xf>
    <xf borderId="7" fillId="3" fontId="10" numFmtId="0" xfId="0" applyAlignment="1" applyBorder="1" applyFont="1">
      <alignment horizontal="center" readingOrder="0" shrinkToFit="0" vertical="center" wrapText="0"/>
    </xf>
    <xf borderId="7" fillId="3" fontId="10" numFmtId="0" xfId="0" applyAlignment="1" applyBorder="1" applyFont="1">
      <alignment horizontal="center" shrinkToFit="0" vertical="center" wrapText="0"/>
    </xf>
    <xf borderId="7" fillId="4" fontId="11" numFmtId="0" xfId="0" applyAlignment="1" applyBorder="1" applyFill="1" applyFont="1">
      <alignment horizontal="center" readingOrder="0" shrinkToFit="0" vertical="center" wrapText="1"/>
    </xf>
    <xf borderId="7" fillId="4" fontId="11" numFmtId="49" xfId="0" applyAlignment="1" applyBorder="1" applyFont="1" applyNumberFormat="1">
      <alignment horizontal="center" readingOrder="0" shrinkToFit="0" vertical="center" wrapText="1"/>
    </xf>
    <xf borderId="7" fillId="3" fontId="12" numFmtId="0" xfId="0" applyAlignment="1" applyBorder="1" applyFont="1">
      <alignment readingOrder="0" shrinkToFit="0" vertical="center" wrapText="0"/>
    </xf>
    <xf borderId="7" fillId="5" fontId="12" numFmtId="3" xfId="0" applyAlignment="1" applyBorder="1" applyFill="1" applyFont="1" applyNumberFormat="1">
      <alignment horizontal="right" readingOrder="0" shrinkToFit="0" vertical="center" wrapText="0"/>
    </xf>
    <xf borderId="7" fillId="5" fontId="9" numFmtId="168" xfId="0" applyAlignment="1" applyBorder="1" applyFont="1" applyNumberFormat="1">
      <alignment horizontal="right" shrinkToFit="0" wrapText="1"/>
    </xf>
    <xf borderId="7" fillId="3" fontId="12" numFmtId="3" xfId="0" applyAlignment="1" applyBorder="1" applyFont="1" applyNumberFormat="1">
      <alignment horizontal="right" readingOrder="0" shrinkToFit="0" wrapText="0"/>
    </xf>
    <xf borderId="0" fillId="3" fontId="12" numFmtId="0" xfId="0" applyAlignment="1" applyFont="1">
      <alignment readingOrder="0" shrinkToFit="0" vertical="center" wrapText="0"/>
    </xf>
    <xf borderId="8" fillId="4" fontId="13" numFmtId="0" xfId="0" applyAlignment="1" applyBorder="1" applyFont="1">
      <alignment shrinkToFit="0" wrapText="0"/>
    </xf>
    <xf borderId="8" fillId="4" fontId="13" numFmtId="0" xfId="0" applyAlignment="1" applyBorder="1" applyFont="1">
      <alignment horizontal="center" shrinkToFit="0" wrapText="0"/>
    </xf>
    <xf borderId="9" fillId="3" fontId="14" numFmtId="164" xfId="0" applyAlignment="1" applyBorder="1" applyFont="1" applyNumberFormat="1">
      <alignment horizontal="left" readingOrder="0" shrinkToFit="0" vertical="bottom" wrapText="0"/>
    </xf>
    <xf borderId="0" fillId="3" fontId="12" numFmtId="0" xfId="0" applyAlignment="1" applyFont="1">
      <alignment readingOrder="0" shrinkToFit="0" vertical="center" wrapText="1"/>
    </xf>
    <xf borderId="0" fillId="3" fontId="12" numFmtId="0" xfId="0" applyAlignment="1" applyFont="1">
      <alignment horizontal="center" readingOrder="0" shrinkToFit="0" vertical="center" wrapText="0"/>
    </xf>
    <xf borderId="0" fillId="3" fontId="12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8.0"/>
    <col customWidth="1" min="3" max="3" width="11.5"/>
    <col customWidth="1" min="4" max="4" width="12.63"/>
    <col customWidth="1" min="5" max="5" width="13.5"/>
    <col customWidth="1" min="6" max="6" width="7.88"/>
    <col customWidth="1" min="7" max="7" width="13.88"/>
    <col customWidth="1" min="8" max="8" width="12.13"/>
    <col customWidth="1" min="9" max="9" width="11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45658.0</v>
      </c>
      <c r="E1" s="5" t="s">
        <v>3</v>
      </c>
      <c r="F1" s="6" t="s">
        <v>4</v>
      </c>
      <c r="G1" s="7" t="s">
        <v>5</v>
      </c>
      <c r="H1" s="7" t="s">
        <v>5</v>
      </c>
      <c r="I1" s="7" t="s">
        <v>5</v>
      </c>
    </row>
    <row r="2" ht="12.75" customHeight="1">
      <c r="A2" s="8" t="s">
        <v>6</v>
      </c>
      <c r="B2" s="9">
        <v>46220.0</v>
      </c>
      <c r="C2" s="10" t="s">
        <v>7</v>
      </c>
      <c r="D2" s="11">
        <v>46203.0</v>
      </c>
      <c r="E2" s="12" t="s">
        <v>8</v>
      </c>
      <c r="F2" s="13" t="s">
        <v>9</v>
      </c>
      <c r="G2" s="14"/>
      <c r="H2" s="15" t="s">
        <v>5</v>
      </c>
      <c r="I2" s="14"/>
    </row>
    <row r="3" ht="12.75" customHeight="1">
      <c r="A3" s="16"/>
      <c r="B3" s="16"/>
      <c r="C3" s="16"/>
      <c r="D3" s="17" t="s">
        <v>5</v>
      </c>
      <c r="E3" s="16"/>
      <c r="F3" s="17" t="s">
        <v>10</v>
      </c>
      <c r="G3" s="18"/>
      <c r="H3" s="19" t="s">
        <v>5</v>
      </c>
      <c r="I3" s="18"/>
    </row>
    <row r="4" ht="13.5" customHeight="1">
      <c r="A4" s="20" t="s">
        <v>11</v>
      </c>
      <c r="B4" s="21" t="s">
        <v>12</v>
      </c>
      <c r="C4" s="21">
        <v>181.0</v>
      </c>
      <c r="D4" s="22"/>
      <c r="E4" s="21">
        <v>181.0</v>
      </c>
      <c r="F4" s="22"/>
      <c r="G4" s="22"/>
      <c r="H4" s="21">
        <v>181.0</v>
      </c>
      <c r="I4" s="22"/>
    </row>
    <row r="5" ht="25.5" customHeight="1">
      <c r="A5" s="23" t="s">
        <v>13</v>
      </c>
      <c r="B5" s="23" t="s">
        <v>14</v>
      </c>
      <c r="C5" s="24" t="s">
        <v>15</v>
      </c>
      <c r="D5" s="23" t="s">
        <v>16</v>
      </c>
      <c r="E5" s="23" t="s">
        <v>17</v>
      </c>
      <c r="F5" s="23" t="s">
        <v>18</v>
      </c>
      <c r="G5" s="23" t="s">
        <v>19</v>
      </c>
      <c r="H5" s="23" t="s">
        <v>20</v>
      </c>
      <c r="I5" s="23" t="s">
        <v>21</v>
      </c>
    </row>
    <row r="6" ht="12.75" customHeight="1">
      <c r="A6" s="25" t="s">
        <v>22</v>
      </c>
      <c r="B6" s="26">
        <f>sum(B7:B35)</f>
        <v>64709269</v>
      </c>
      <c r="C6" s="26">
        <f t="shared" ref="C6:C35" si="1">B6/C$4</f>
        <v>357509.7735</v>
      </c>
      <c r="D6" s="26">
        <f>sum(D7:D35)</f>
        <v>65924893</v>
      </c>
      <c r="E6" s="26">
        <f t="shared" ref="E6:E35" si="2">D6/E$4</f>
        <v>364225.9282</v>
      </c>
      <c r="F6" s="27">
        <f t="shared" ref="F6:F35" si="3">E6/C6-1</f>
        <v>0.01878593312</v>
      </c>
      <c r="G6" s="26">
        <f>sum(G7:G35)</f>
        <v>65596617</v>
      </c>
      <c r="H6" s="26">
        <f t="shared" ref="H6:H35" si="4">G6/H$4</f>
        <v>362412.2486</v>
      </c>
      <c r="I6" s="27">
        <f t="shared" ref="I6:I35" si="5">D6/G6-1</f>
        <v>0.005004465398</v>
      </c>
    </row>
    <row r="7" ht="12.75" customHeight="1">
      <c r="A7" s="25" t="s">
        <v>23</v>
      </c>
      <c r="B7" s="28">
        <v>2091981.0</v>
      </c>
      <c r="C7" s="26">
        <f t="shared" si="1"/>
        <v>11557.90608</v>
      </c>
      <c r="D7" s="28">
        <v>2068386.0</v>
      </c>
      <c r="E7" s="26">
        <f t="shared" si="2"/>
        <v>11427.54696</v>
      </c>
      <c r="F7" s="27">
        <f t="shared" si="3"/>
        <v>-0.01127878312</v>
      </c>
      <c r="G7" s="28">
        <v>1947531.0</v>
      </c>
      <c r="H7" s="26">
        <f t="shared" si="4"/>
        <v>10759.83978</v>
      </c>
      <c r="I7" s="27">
        <f t="shared" si="5"/>
        <v>0.06205549488</v>
      </c>
    </row>
    <row r="8" ht="12.75" customHeight="1">
      <c r="A8" s="25" t="s">
        <v>24</v>
      </c>
      <c r="B8" s="28">
        <v>1309081.0</v>
      </c>
      <c r="C8" s="26">
        <f t="shared" si="1"/>
        <v>7232.491713</v>
      </c>
      <c r="D8" s="28">
        <v>1252520.0</v>
      </c>
      <c r="E8" s="26">
        <f t="shared" si="2"/>
        <v>6920</v>
      </c>
      <c r="F8" s="27">
        <f t="shared" si="3"/>
        <v>-0.04320664649</v>
      </c>
      <c r="G8" s="28">
        <v>1330599.0</v>
      </c>
      <c r="H8" s="26">
        <f t="shared" si="4"/>
        <v>7351.375691</v>
      </c>
      <c r="I8" s="27">
        <f t="shared" si="5"/>
        <v>-0.05867958716</v>
      </c>
    </row>
    <row r="9" ht="12.75" customHeight="1">
      <c r="A9" s="25" t="s">
        <v>25</v>
      </c>
      <c r="B9" s="28">
        <v>2475535.0</v>
      </c>
      <c r="C9" s="26">
        <f t="shared" si="1"/>
        <v>13676.98895</v>
      </c>
      <c r="D9" s="28">
        <v>2199624.0</v>
      </c>
      <c r="E9" s="26">
        <f t="shared" si="2"/>
        <v>12152.61878</v>
      </c>
      <c r="F9" s="27">
        <f t="shared" si="3"/>
        <v>-0.1114550996</v>
      </c>
      <c r="G9" s="28">
        <v>2488526.0</v>
      </c>
      <c r="H9" s="26">
        <f t="shared" si="4"/>
        <v>13748.76243</v>
      </c>
      <c r="I9" s="27">
        <f t="shared" si="5"/>
        <v>-0.1160936233</v>
      </c>
    </row>
    <row r="10" ht="12.75" customHeight="1">
      <c r="A10" s="25" t="s">
        <v>26</v>
      </c>
      <c r="B10" s="28">
        <v>1430245.0</v>
      </c>
      <c r="C10" s="26">
        <f t="shared" si="1"/>
        <v>7901.906077</v>
      </c>
      <c r="D10" s="28">
        <v>1521659.0</v>
      </c>
      <c r="E10" s="26">
        <f t="shared" si="2"/>
        <v>8406.955801</v>
      </c>
      <c r="F10" s="27">
        <f t="shared" si="3"/>
        <v>0.06391492367</v>
      </c>
      <c r="G10" s="28">
        <v>1409354.0</v>
      </c>
      <c r="H10" s="26">
        <f t="shared" si="4"/>
        <v>7786.486188</v>
      </c>
      <c r="I10" s="27">
        <f t="shared" si="5"/>
        <v>0.07968544454</v>
      </c>
    </row>
    <row r="11" ht="12.75" customHeight="1">
      <c r="A11" s="25" t="s">
        <v>27</v>
      </c>
      <c r="B11" s="28">
        <v>978889.0</v>
      </c>
      <c r="C11" s="26">
        <f t="shared" si="1"/>
        <v>5408.226519</v>
      </c>
      <c r="D11" s="28">
        <v>1038575.0</v>
      </c>
      <c r="E11" s="26">
        <f t="shared" si="2"/>
        <v>5737.983425</v>
      </c>
      <c r="F11" s="27">
        <f t="shared" si="3"/>
        <v>0.06097320534</v>
      </c>
      <c r="G11" s="28">
        <v>929480.0</v>
      </c>
      <c r="H11" s="26">
        <f t="shared" si="4"/>
        <v>5135.248619</v>
      </c>
      <c r="I11" s="27">
        <f t="shared" si="5"/>
        <v>0.117372079</v>
      </c>
    </row>
    <row r="12" ht="12.75" customHeight="1">
      <c r="A12" s="25" t="s">
        <v>28</v>
      </c>
      <c r="B12" s="28">
        <v>1106993.0</v>
      </c>
      <c r="C12" s="26">
        <f t="shared" si="1"/>
        <v>6115.983425</v>
      </c>
      <c r="D12" s="28">
        <v>1167345.0</v>
      </c>
      <c r="E12" s="26">
        <f t="shared" si="2"/>
        <v>6449.41989</v>
      </c>
      <c r="F12" s="27">
        <f t="shared" si="3"/>
        <v>0.05451886326</v>
      </c>
      <c r="G12" s="28">
        <v>1131334.0</v>
      </c>
      <c r="H12" s="26">
        <f t="shared" si="4"/>
        <v>6250.464088</v>
      </c>
      <c r="I12" s="27">
        <f t="shared" si="5"/>
        <v>0.03183056463</v>
      </c>
    </row>
    <row r="13" ht="12.75" customHeight="1">
      <c r="A13" s="25" t="s">
        <v>29</v>
      </c>
      <c r="B13" s="28">
        <v>737525.0</v>
      </c>
      <c r="C13" s="26">
        <f t="shared" si="1"/>
        <v>4074.723757</v>
      </c>
      <c r="D13" s="28">
        <v>752681.0</v>
      </c>
      <c r="E13" s="26">
        <f t="shared" si="2"/>
        <v>4158.458564</v>
      </c>
      <c r="F13" s="27">
        <f t="shared" si="3"/>
        <v>0.02054981187</v>
      </c>
      <c r="G13" s="28">
        <v>796205.0</v>
      </c>
      <c r="H13" s="26">
        <f t="shared" si="4"/>
        <v>4398.922652</v>
      </c>
      <c r="I13" s="27">
        <f t="shared" si="5"/>
        <v>-0.05466431384</v>
      </c>
    </row>
    <row r="14" ht="12.75" customHeight="1">
      <c r="A14" s="25" t="s">
        <v>30</v>
      </c>
      <c r="B14" s="28">
        <v>300903.0</v>
      </c>
      <c r="C14" s="26">
        <f t="shared" si="1"/>
        <v>1662.447514</v>
      </c>
      <c r="D14" s="28">
        <v>323232.0</v>
      </c>
      <c r="E14" s="26">
        <f t="shared" si="2"/>
        <v>1785.812155</v>
      </c>
      <c r="F14" s="27">
        <f t="shared" si="3"/>
        <v>0.07420663802</v>
      </c>
      <c r="G14" s="28">
        <v>291155.0</v>
      </c>
      <c r="H14" s="26">
        <f t="shared" si="4"/>
        <v>1608.59116</v>
      </c>
      <c r="I14" s="27">
        <f t="shared" si="5"/>
        <v>0.1101715581</v>
      </c>
    </row>
    <row r="15" ht="12.75" customHeight="1">
      <c r="A15" s="25" t="s">
        <v>31</v>
      </c>
      <c r="B15" s="28">
        <v>333876.0</v>
      </c>
      <c r="C15" s="26">
        <f t="shared" si="1"/>
        <v>1844.618785</v>
      </c>
      <c r="D15" s="28">
        <v>349385.0</v>
      </c>
      <c r="E15" s="26">
        <f t="shared" si="2"/>
        <v>1930.303867</v>
      </c>
      <c r="F15" s="27">
        <f t="shared" si="3"/>
        <v>0.04645137716</v>
      </c>
      <c r="G15" s="28">
        <v>410062.0</v>
      </c>
      <c r="H15" s="26">
        <f t="shared" si="4"/>
        <v>2265.535912</v>
      </c>
      <c r="I15" s="27">
        <f t="shared" si="5"/>
        <v>-0.1479703069</v>
      </c>
    </row>
    <row r="16" ht="12.75" customHeight="1">
      <c r="A16" s="25" t="s">
        <v>32</v>
      </c>
      <c r="B16" s="28">
        <v>1.1121978E7</v>
      </c>
      <c r="C16" s="26">
        <f t="shared" si="1"/>
        <v>61447.39227</v>
      </c>
      <c r="D16" s="28">
        <v>1.1485407E7</v>
      </c>
      <c r="E16" s="26">
        <f t="shared" si="2"/>
        <v>63455.28729</v>
      </c>
      <c r="F16" s="27">
        <f t="shared" si="3"/>
        <v>0.03267665158</v>
      </c>
      <c r="G16" s="28">
        <v>1.1093736E7</v>
      </c>
      <c r="H16" s="26">
        <f t="shared" si="4"/>
        <v>61291.35912</v>
      </c>
      <c r="I16" s="27">
        <f t="shared" si="5"/>
        <v>0.03530559948</v>
      </c>
    </row>
    <row r="17" ht="12.75" customHeight="1">
      <c r="A17" s="25" t="s">
        <v>33</v>
      </c>
      <c r="B17" s="28">
        <v>7065997.0</v>
      </c>
      <c r="C17" s="26">
        <f t="shared" si="1"/>
        <v>39038.65746</v>
      </c>
      <c r="D17" s="28">
        <v>7048782.0</v>
      </c>
      <c r="E17" s="26">
        <f t="shared" si="2"/>
        <v>38943.54696</v>
      </c>
      <c r="F17" s="27">
        <f t="shared" si="3"/>
        <v>-0.002436315781</v>
      </c>
      <c r="G17" s="28">
        <v>7144812.0</v>
      </c>
      <c r="H17" s="26">
        <f t="shared" si="4"/>
        <v>39474.09945</v>
      </c>
      <c r="I17" s="27">
        <f t="shared" si="5"/>
        <v>-0.0134405216</v>
      </c>
    </row>
    <row r="18" ht="12.75" customHeight="1">
      <c r="A18" s="25" t="s">
        <v>34</v>
      </c>
      <c r="B18" s="28">
        <v>3696556.0</v>
      </c>
      <c r="C18" s="26">
        <f t="shared" si="1"/>
        <v>20422.96133</v>
      </c>
      <c r="D18" s="28">
        <v>4128379.0</v>
      </c>
      <c r="E18" s="26">
        <f t="shared" si="2"/>
        <v>22808.72376</v>
      </c>
      <c r="F18" s="27">
        <f t="shared" si="3"/>
        <v>0.1168176541</v>
      </c>
      <c r="G18" s="28">
        <v>3858112.0</v>
      </c>
      <c r="H18" s="26">
        <f t="shared" si="4"/>
        <v>21315.53591</v>
      </c>
      <c r="I18" s="27">
        <f t="shared" si="5"/>
        <v>0.0700516211</v>
      </c>
    </row>
    <row r="19" ht="12.75" customHeight="1">
      <c r="A19" s="25" t="s">
        <v>35</v>
      </c>
      <c r="B19" s="28">
        <v>1978955.0</v>
      </c>
      <c r="C19" s="26">
        <f t="shared" si="1"/>
        <v>10933.45304</v>
      </c>
      <c r="D19" s="28">
        <v>1870060.0</v>
      </c>
      <c r="E19" s="26">
        <f t="shared" si="2"/>
        <v>10331.8232</v>
      </c>
      <c r="F19" s="27">
        <f t="shared" si="3"/>
        <v>-0.05502651652</v>
      </c>
      <c r="G19" s="28">
        <v>1905727.0</v>
      </c>
      <c r="H19" s="26">
        <f t="shared" si="4"/>
        <v>10528.87845</v>
      </c>
      <c r="I19" s="27">
        <f t="shared" si="5"/>
        <v>-0.01871569223</v>
      </c>
    </row>
    <row r="20" ht="12.75" customHeight="1">
      <c r="A20" s="25" t="s">
        <v>36</v>
      </c>
      <c r="B20" s="28">
        <v>2467330.0</v>
      </c>
      <c r="C20" s="26">
        <f t="shared" si="1"/>
        <v>13631.65746</v>
      </c>
      <c r="D20" s="28">
        <v>2409645.0</v>
      </c>
      <c r="E20" s="26">
        <f t="shared" si="2"/>
        <v>13312.9558</v>
      </c>
      <c r="F20" s="27">
        <f t="shared" si="3"/>
        <v>-0.02337952361</v>
      </c>
      <c r="G20" s="28">
        <v>2509171.0</v>
      </c>
      <c r="H20" s="26">
        <f t="shared" si="4"/>
        <v>13862.8232</v>
      </c>
      <c r="I20" s="27">
        <f t="shared" si="5"/>
        <v>-0.03966489331</v>
      </c>
    </row>
    <row r="21" ht="12.75" customHeight="1">
      <c r="A21" s="25" t="s">
        <v>37</v>
      </c>
      <c r="B21" s="28">
        <v>5617282.0</v>
      </c>
      <c r="C21" s="26">
        <f t="shared" si="1"/>
        <v>31034.70718</v>
      </c>
      <c r="D21" s="28">
        <v>5969838.0</v>
      </c>
      <c r="E21" s="26">
        <f t="shared" si="2"/>
        <v>32982.53039</v>
      </c>
      <c r="F21" s="27">
        <f t="shared" si="3"/>
        <v>0.06276273828</v>
      </c>
      <c r="G21" s="28">
        <v>5850750.0</v>
      </c>
      <c r="H21" s="26">
        <f t="shared" si="4"/>
        <v>32324.58564</v>
      </c>
      <c r="I21" s="27">
        <f t="shared" si="5"/>
        <v>0.02035431355</v>
      </c>
    </row>
    <row r="22" ht="12.75" customHeight="1">
      <c r="A22" s="25" t="s">
        <v>38</v>
      </c>
      <c r="B22" s="28">
        <v>285230.0</v>
      </c>
      <c r="C22" s="26">
        <f t="shared" si="1"/>
        <v>1575.856354</v>
      </c>
      <c r="D22" s="28">
        <v>308143.0</v>
      </c>
      <c r="E22" s="26">
        <f t="shared" si="2"/>
        <v>1702.447514</v>
      </c>
      <c r="F22" s="27">
        <f t="shared" si="3"/>
        <v>0.08033166217</v>
      </c>
      <c r="G22" s="28">
        <v>304969.0</v>
      </c>
      <c r="H22" s="26">
        <f t="shared" si="4"/>
        <v>1684.911602</v>
      </c>
      <c r="I22" s="27">
        <f t="shared" si="5"/>
        <v>0.0104076152</v>
      </c>
    </row>
    <row r="23" ht="12.75" customHeight="1">
      <c r="A23" s="25" t="s">
        <v>39</v>
      </c>
      <c r="B23" s="28">
        <v>226944.0</v>
      </c>
      <c r="C23" s="26">
        <f t="shared" si="1"/>
        <v>1253.834254</v>
      </c>
      <c r="D23" s="28">
        <v>245392.0</v>
      </c>
      <c r="E23" s="26">
        <f t="shared" si="2"/>
        <v>1355.756906</v>
      </c>
      <c r="F23" s="27">
        <f t="shared" si="3"/>
        <v>0.08128877609</v>
      </c>
      <c r="G23" s="28">
        <v>225955.0</v>
      </c>
      <c r="H23" s="26">
        <f t="shared" si="4"/>
        <v>1248.370166</v>
      </c>
      <c r="I23" s="27">
        <f t="shared" si="5"/>
        <v>0.08602155296</v>
      </c>
    </row>
    <row r="24" ht="12.75" customHeight="1">
      <c r="A24" s="25" t="s">
        <v>40</v>
      </c>
      <c r="B24" s="28">
        <v>629959.0</v>
      </c>
      <c r="C24" s="26">
        <f t="shared" si="1"/>
        <v>3480.436464</v>
      </c>
      <c r="D24" s="28">
        <v>570146.0</v>
      </c>
      <c r="E24" s="26">
        <f t="shared" si="2"/>
        <v>3149.977901</v>
      </c>
      <c r="F24" s="27">
        <f t="shared" si="3"/>
        <v>-0.09494744896</v>
      </c>
      <c r="G24" s="28">
        <v>593617.0</v>
      </c>
      <c r="H24" s="26">
        <f t="shared" si="4"/>
        <v>3279.651934</v>
      </c>
      <c r="I24" s="27">
        <f t="shared" si="5"/>
        <v>-0.03953896199</v>
      </c>
    </row>
    <row r="25" ht="12.75" customHeight="1">
      <c r="A25" s="25" t="s">
        <v>41</v>
      </c>
      <c r="B25" s="28">
        <v>1391801.0</v>
      </c>
      <c r="C25" s="26">
        <f t="shared" si="1"/>
        <v>7689.508287</v>
      </c>
      <c r="D25" s="28">
        <v>1402825.0</v>
      </c>
      <c r="E25" s="26">
        <f t="shared" si="2"/>
        <v>7750.414365</v>
      </c>
      <c r="F25" s="27">
        <f t="shared" si="3"/>
        <v>0.007920672567</v>
      </c>
      <c r="G25" s="28">
        <v>1497315.0</v>
      </c>
      <c r="H25" s="26">
        <f t="shared" si="4"/>
        <v>8272.458564</v>
      </c>
      <c r="I25" s="27">
        <f t="shared" si="5"/>
        <v>-0.0631062936</v>
      </c>
    </row>
    <row r="26" ht="12.75" customHeight="1">
      <c r="A26" s="25" t="s">
        <v>42</v>
      </c>
      <c r="B26" s="28">
        <v>1188798.0</v>
      </c>
      <c r="C26" s="26">
        <f t="shared" si="1"/>
        <v>6567.944751</v>
      </c>
      <c r="D26" s="28">
        <v>1143461.0</v>
      </c>
      <c r="E26" s="26">
        <f t="shared" si="2"/>
        <v>6317.464088</v>
      </c>
      <c r="F26" s="27">
        <f t="shared" si="3"/>
        <v>-0.03813684074</v>
      </c>
      <c r="G26" s="28">
        <v>1234758.0</v>
      </c>
      <c r="H26" s="26">
        <f t="shared" si="4"/>
        <v>6821.867403</v>
      </c>
      <c r="I26" s="27">
        <f t="shared" si="5"/>
        <v>-0.07393918484</v>
      </c>
    </row>
    <row r="27" ht="12.75" customHeight="1">
      <c r="A27" s="25" t="s">
        <v>43</v>
      </c>
      <c r="B27" s="28">
        <v>1803137.0</v>
      </c>
      <c r="C27" s="26">
        <f t="shared" si="1"/>
        <v>9962.082873</v>
      </c>
      <c r="D27" s="28">
        <v>1891455.0</v>
      </c>
      <c r="E27" s="26">
        <f t="shared" si="2"/>
        <v>10450.02762</v>
      </c>
      <c r="F27" s="27">
        <f t="shared" si="3"/>
        <v>0.04898019396</v>
      </c>
      <c r="G27" s="28">
        <v>1941024.0</v>
      </c>
      <c r="H27" s="26">
        <f t="shared" si="4"/>
        <v>10723.8895</v>
      </c>
      <c r="I27" s="27">
        <f t="shared" si="5"/>
        <v>-0.02553755131</v>
      </c>
    </row>
    <row r="28" ht="12.75" customHeight="1">
      <c r="A28" s="25" t="s">
        <v>44</v>
      </c>
      <c r="B28" s="28">
        <v>2365757.0</v>
      </c>
      <c r="C28" s="26">
        <f t="shared" si="1"/>
        <v>13070.48066</v>
      </c>
      <c r="D28" s="28">
        <v>2411312.0</v>
      </c>
      <c r="E28" s="26">
        <f t="shared" si="2"/>
        <v>13322.16575</v>
      </c>
      <c r="F28" s="27">
        <f t="shared" si="3"/>
        <v>0.0192559929</v>
      </c>
      <c r="G28" s="28">
        <v>2360242.0</v>
      </c>
      <c r="H28" s="26">
        <f t="shared" si="4"/>
        <v>13040.01105</v>
      </c>
      <c r="I28" s="27">
        <f t="shared" si="5"/>
        <v>0.02163761174</v>
      </c>
    </row>
    <row r="29" ht="12.75" customHeight="1">
      <c r="A29" s="25" t="s">
        <v>45</v>
      </c>
      <c r="B29" s="28">
        <v>3179022.0</v>
      </c>
      <c r="C29" s="26">
        <f t="shared" si="1"/>
        <v>17563.65746</v>
      </c>
      <c r="D29" s="28">
        <v>2988594.0</v>
      </c>
      <c r="E29" s="26">
        <f t="shared" si="2"/>
        <v>16511.56906</v>
      </c>
      <c r="F29" s="27">
        <f t="shared" si="3"/>
        <v>-0.05990144139</v>
      </c>
      <c r="G29" s="28">
        <v>3196641.0</v>
      </c>
      <c r="H29" s="26">
        <f t="shared" si="4"/>
        <v>17661</v>
      </c>
      <c r="I29" s="27">
        <f t="shared" si="5"/>
        <v>-0.06508300432</v>
      </c>
    </row>
    <row r="30" ht="12.75" customHeight="1">
      <c r="A30" s="25" t="s">
        <v>46</v>
      </c>
      <c r="B30" s="28">
        <v>525468.0</v>
      </c>
      <c r="C30" s="26">
        <f t="shared" si="1"/>
        <v>2903.138122</v>
      </c>
      <c r="D30" s="28">
        <v>557329.0</v>
      </c>
      <c r="E30" s="26">
        <f t="shared" si="2"/>
        <v>3079.165746</v>
      </c>
      <c r="F30" s="27">
        <f t="shared" si="3"/>
        <v>0.06063356855</v>
      </c>
      <c r="G30" s="28">
        <v>598117.0</v>
      </c>
      <c r="H30" s="26">
        <f t="shared" si="4"/>
        <v>3304.513812</v>
      </c>
      <c r="I30" s="27">
        <f t="shared" si="5"/>
        <v>-0.06819401555</v>
      </c>
    </row>
    <row r="31" ht="12.75" customHeight="1">
      <c r="A31" s="25" t="s">
        <v>47</v>
      </c>
      <c r="B31" s="28">
        <v>358552.0</v>
      </c>
      <c r="C31" s="26">
        <f t="shared" si="1"/>
        <v>1980.950276</v>
      </c>
      <c r="D31" s="28">
        <v>400636.0</v>
      </c>
      <c r="E31" s="26">
        <f t="shared" si="2"/>
        <v>2213.458564</v>
      </c>
      <c r="F31" s="27">
        <f t="shared" si="3"/>
        <v>0.1173720967</v>
      </c>
      <c r="G31" s="28">
        <v>336913.0</v>
      </c>
      <c r="H31" s="26">
        <f t="shared" si="4"/>
        <v>1861.39779</v>
      </c>
      <c r="I31" s="27">
        <f t="shared" si="5"/>
        <v>0.1891378486</v>
      </c>
    </row>
    <row r="32" ht="12.75" customHeight="1">
      <c r="A32" s="25" t="s">
        <v>48</v>
      </c>
      <c r="B32" s="28">
        <v>1128728.0</v>
      </c>
      <c r="C32" s="26">
        <f t="shared" si="1"/>
        <v>6236.066298</v>
      </c>
      <c r="D32" s="28">
        <v>1189972.0</v>
      </c>
      <c r="E32" s="26">
        <f t="shared" si="2"/>
        <v>6574.430939</v>
      </c>
      <c r="F32" s="27">
        <f t="shared" si="3"/>
        <v>0.05425930782</v>
      </c>
      <c r="G32" s="28">
        <v>1107480.0</v>
      </c>
      <c r="H32" s="26">
        <f t="shared" si="4"/>
        <v>6118.674033</v>
      </c>
      <c r="I32" s="27">
        <f t="shared" si="5"/>
        <v>0.07448622097</v>
      </c>
    </row>
    <row r="33" ht="12.75" customHeight="1">
      <c r="A33" s="25" t="s">
        <v>49</v>
      </c>
      <c r="B33" s="28">
        <v>6709132.0</v>
      </c>
      <c r="C33" s="26">
        <f t="shared" si="1"/>
        <v>37067.02762</v>
      </c>
      <c r="D33" s="28">
        <v>6952304.0</v>
      </c>
      <c r="E33" s="26">
        <f t="shared" si="2"/>
        <v>38410.51934</v>
      </c>
      <c r="F33" s="27">
        <f t="shared" si="3"/>
        <v>0.03624492706</v>
      </c>
      <c r="G33" s="28">
        <v>6688401.0</v>
      </c>
      <c r="H33" s="26">
        <f t="shared" si="4"/>
        <v>36952.49171</v>
      </c>
      <c r="I33" s="27">
        <f t="shared" si="5"/>
        <v>0.03945681487</v>
      </c>
    </row>
    <row r="34" ht="12.75" customHeight="1">
      <c r="A34" s="25" t="s">
        <v>50</v>
      </c>
      <c r="B34" s="28">
        <v>1381484.0</v>
      </c>
      <c r="C34" s="26">
        <f t="shared" si="1"/>
        <v>7632.508287</v>
      </c>
      <c r="D34" s="28">
        <v>1433361.0</v>
      </c>
      <c r="E34" s="26">
        <f t="shared" si="2"/>
        <v>7919.121547</v>
      </c>
      <c r="F34" s="27">
        <f t="shared" si="3"/>
        <v>0.03755164736</v>
      </c>
      <c r="G34" s="28">
        <v>1505471.0</v>
      </c>
      <c r="H34" s="26">
        <f t="shared" si="4"/>
        <v>8317.519337</v>
      </c>
      <c r="I34" s="27">
        <f t="shared" si="5"/>
        <v>-0.04789863106</v>
      </c>
    </row>
    <row r="35" ht="12.75" customHeight="1">
      <c r="A35" s="25" t="s">
        <v>51</v>
      </c>
      <c r="B35" s="28">
        <v>822131.0</v>
      </c>
      <c r="C35" s="26">
        <f t="shared" si="1"/>
        <v>4542.160221</v>
      </c>
      <c r="D35" s="28">
        <v>844445.0</v>
      </c>
      <c r="E35" s="26">
        <f t="shared" si="2"/>
        <v>4665.441989</v>
      </c>
      <c r="F35" s="27">
        <f t="shared" si="3"/>
        <v>0.02714165991</v>
      </c>
      <c r="G35" s="28">
        <v>909160.0</v>
      </c>
      <c r="H35" s="26">
        <f t="shared" si="4"/>
        <v>5022.983425</v>
      </c>
      <c r="I35" s="27">
        <f t="shared" si="5"/>
        <v>-0.07118109024</v>
      </c>
    </row>
    <row r="36" ht="12.75" customHeight="1">
      <c r="A36" s="29"/>
      <c r="B36" s="29"/>
      <c r="C36" s="29"/>
      <c r="D36" s="29"/>
      <c r="E36" s="29"/>
      <c r="F36" s="29"/>
      <c r="G36" s="29"/>
      <c r="H36" s="29"/>
      <c r="I36" s="2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0.63"/>
    <col customWidth="1" min="2" max="2" width="15.88"/>
    <col customWidth="1" min="3" max="3" width="7.0"/>
    <col customWidth="1" min="4" max="4" width="46.38"/>
  </cols>
  <sheetData>
    <row r="1" ht="12.0" customHeight="1">
      <c r="A1" s="30" t="s">
        <v>52</v>
      </c>
      <c r="B1" s="31" t="s">
        <v>53</v>
      </c>
      <c r="C1" s="31" t="s">
        <v>54</v>
      </c>
      <c r="D1" s="30" t="s">
        <v>55</v>
      </c>
    </row>
    <row r="2" ht="12.75" customHeight="1">
      <c r="A2" s="32"/>
      <c r="B2" s="33"/>
      <c r="C2" s="34"/>
      <c r="D2" s="35"/>
    </row>
    <row r="3" ht="12.0" customHeight="1">
      <c r="A3" s="32"/>
      <c r="B3" s="33"/>
      <c r="C3" s="34"/>
      <c r="D3" s="35" t="s">
        <v>56</v>
      </c>
    </row>
  </sheetData>
  <drawing r:id="rId1"/>
</worksheet>
</file>