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RT_SU_CZ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<sst xmlns="http://schemas.openxmlformats.org/spreadsheetml/2006/main" count="62" uniqueCount="57">
  <si>
    <t>Change date</t>
  </si>
  <si>
    <t>Data source</t>
  </si>
  <si>
    <t>Entity</t>
  </si>
  <si>
    <t>Period</t>
  </si>
  <si>
    <t>Comment</t>
  </si>
  <si>
    <t>EUROCONTROL</t>
  </si>
  <si>
    <t>Period Start</t>
  </si>
  <si>
    <t xml:space="preserve">      </t>
  </si>
  <si>
    <t>Meta data</t>
  </si>
  <si>
    <t>N/A</t>
  </si>
  <si>
    <t xml:space="preserve"> </t>
  </si>
  <si>
    <t>Release date</t>
  </si>
  <si>
    <t>Period End</t>
  </si>
  <si>
    <t>Contact</t>
  </si>
  <si>
    <t>pru-support@eurocontrol.int</t>
  </si>
  <si>
    <t xml:space="preserve">  </t>
  </si>
  <si>
    <t>Period: JAN-AUG</t>
  </si>
  <si>
    <t>SOURCE: CRCO</t>
  </si>
  <si>
    <t>En-route service units</t>
  </si>
  <si>
    <t>Actual [2025]</t>
  </si>
  <si>
    <t>Daily ER SU [2025]</t>
  </si>
  <si>
    <t>Actual [2026]</t>
  </si>
  <si>
    <t>Daily ER SU [actual, 2026]</t>
  </si>
  <si>
    <t>26/25 (%)</t>
  </si>
  <si>
    <t>Det. [2026]</t>
  </si>
  <si>
    <t>Daily ER SU [2026]</t>
  </si>
  <si>
    <t>act./det.(%)</t>
  </si>
  <si>
    <t>SES Area</t>
  </si>
  <si>
    <t>Austria</t>
  </si>
  <si>
    <t>Belgium-Luxembourg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</si>
  <si>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</si>
  <si>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</si>
  <si>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</si>
  <si>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</si>
  <si>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</si>
  <si>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</si>
  <si>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</si>
  <si>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</si>
  <si>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</si>
  <si>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</si>
  <si>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</si>
  <si>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</si>
  <si>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</si>
  <si>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</si>
  <si>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</si>
  <si>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Malta</t>
  </si>
  <si>
    <t>Netherlands</t>
  </si>
  <si>
    <t>Norway</t>
  </si>
  <si>
    <t>Poland</t>
  </si>
  <si>
    <t>Portugal Continental</t>
  </si>
  <si>
    <t>Romania</t>
  </si>
  <si>
    <t>Slovakia</t>
  </si>
  <si>
    <t>Slovenia</t>
  </si>
  <si>
    <t>Spain Canarias</t>
  </si>
  <si>
    <t>Spain Continental</t>
  </si>
  <si>
    <t>Sweden</t>
  </si>
  <si>
    <t>Switzerland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</si>
</sst>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&quot; &quot;mmm&quot; &quot;yyyy"/>
    <numFmt numFmtId="165" formatCode="d mmm yyyy"/>
    <numFmt numFmtId="166" formatCode="d mmm. yyyy"/>
    <numFmt numFmtId="167" formatCode="m/d/yyyy"/>
    <numFmt numFmtId="168" formatCode="0.0%"/>
  </numFmts>
  <fonts count="15">
    <font>
      <sz val="10.0"/>
      <color rgb="FF000000"/>
      <name val="Arial"/>
    </font>
    <font>
      <sz val="9.0"/>
      <color rgb="FFF3F3F3"/>
      <name val="Calibri"/>
    </font>
    <font>
      <b/>
      <sz val="9.0"/>
      <color rgb="FF396EA2"/>
      <name val="Calibri"/>
    </font>
    <font>
      <sz val="9.0"/>
      <name val="Calibri"/>
    </font>
    <font>
      <sz val="9.0"/>
      <color rgb="FF396EA2"/>
      <name val="Calibri"/>
    </font>
    <font>
      <sz val="9.0"/>
      <color rgb="FF000000"/>
      <name val="Calibri"/>
    </font>
    <font>
      <b/>
      <sz val="10.0"/>
      <color rgb="FF396EA2"/>
      <name val="Calibri"/>
    </font>
    <font>
      <sz val="10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u/>
      <sz val="10.0"/>
      <color rgb="FF396EA2"/>
      <name val="Calibri"/>
    </font>
    <font>
      <u/>
      <sz val="10.0"/>
      <color rgb="FF396EA2"/>
      <name val="Calibri"/>
    </font>
    <font>
      <sz val="10.0"/>
      <color rgb="FF000000"/>
      <name val="Calibri"/>
    </font>
    <font>
      <b/>
      <sz val="8.0"/>
      <color rgb="FFC00000"/>
      <name val="Calibri"/>
    </font>
    <font>
      <sz val="10.0"/>
      <color rgb="FFF3F3F3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0">
    <border/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right/>
      <top/>
      <bottom/>
    </border>
    <border>
      <left/>
      <right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right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1" fillId="2" fontId="1" numFmtId="0" xfId="0" applyAlignment="1" applyBorder="1" applyFill="1" applyFont="1">
      <alignment horizontal="center" shrinkToFit="0" wrapText="0"/>
    </xf>
    <xf borderId="2" fillId="3" fontId="2" numFmtId="0" xfId="0" applyAlignment="1" applyBorder="1" applyFill="1" applyFont="1">
      <alignment shrinkToFit="0" wrapText="0"/>
    </xf>
    <xf borderId="3" fillId="4" fontId="3" numFmtId="164" xfId="0" applyAlignment="1" applyBorder="1" applyFill="1" applyFont="1" applyNumberFormat="1">
      <alignment horizontal="left" readingOrder="0" shrinkToFit="0" vertical="bottom" wrapText="0"/>
    </xf>
    <xf borderId="2" fillId="4" fontId="4" numFmtId="49" xfId="0" applyAlignment="1" applyBorder="1" applyFill="1" applyFont="1" applyNumberFormat="1">
      <alignment horizontal="left" readingOrder="0" shrinkToFit="0" vertical="bottom" wrapText="0"/>
    </xf>
    <xf borderId="0" fillId="4" fontId="5" numFmtId="0" xfId="0" applyAlignment="1" applyFill="1" applyFont="1">
      <alignment readingOrder="0" shrinkToFit="0" vertical="center" wrapText="1"/>
    </xf>
    <xf borderId="4" fillId="3" fontId="2" numFmtId="0" xfId="0" applyAlignment="1" applyBorder="1" applyFill="1" applyFont="1">
      <alignment shrinkToFit="0" vertical="bottom" wrapText="0"/>
    </xf>
    <xf borderId="0" fillId="4" fontId="5" numFmtId="0" xfId="0" applyAlignment="1" applyFill="1" applyFont="1">
      <alignment horizontal="center" readingOrder="0" shrinkToFit="0" vertical="center" wrapText="0"/>
    </xf>
    <xf borderId="0" fillId="4" fontId="5" numFmtId="0" xfId="0" applyAlignment="1" applyFill="1" applyFont="1">
      <alignment readingOrder="0" shrinkToFit="0" wrapText="1"/>
    </xf>
    <xf borderId="0" fillId="4" fontId="4" numFmtId="164" xfId="0" applyAlignment="1" applyFill="1" applyFont="1" applyNumberFormat="1">
      <alignment horizontal="left" readingOrder="0" shrinkToFit="0" wrapText="0"/>
    </xf>
    <xf borderId="5" fillId="3" fontId="6" numFmtId="0" xfId="0" applyAlignment="1" applyBorder="1" applyFill="1" applyFont="1">
      <alignment horizontal="left" shrinkToFit="0" wrapText="0"/>
    </xf>
    <xf borderId="2" fillId="4" fontId="7" numFmtId="0" xfId="0" applyAlignment="1" applyBorder="1" applyFill="1" applyFont="1">
      <alignment horizontal="left" readingOrder="0" shrinkToFit="0" wrapText="0"/>
    </xf>
    <xf borderId="0" fillId="4" fontId="7" numFmtId="0" xfId="0" applyAlignment="1" applyFill="1" applyFont="1">
      <alignment horizontal="left" readingOrder="0" shrinkToFit="0" wrapText="0"/>
    </xf>
    <xf borderId="6" fillId="3" fontId="2" numFmtId="0" xfId="0" applyAlignment="1" applyBorder="1" applyFill="1" applyFont="1">
      <alignment shrinkToFit="0" wrapText="0"/>
    </xf>
    <xf borderId="6" fillId="0" fontId="8" numFmtId="165" xfId="0" applyAlignment="1" applyBorder="1" applyFont="1" applyNumberFormat="1">
      <alignment horizontal="left" readingOrder="0" vertical="bottom"/>
    </xf>
    <xf borderId="7" fillId="3" fontId="2" numFmtId="0" xfId="0" applyAlignment="1" applyBorder="1" applyFill="1" applyFont="1">
      <alignment shrinkToFit="0" vertical="bottom" wrapText="0"/>
    </xf>
    <xf borderId="8" fillId="4" fontId="4" numFmtId="166" xfId="0" applyAlignment="1" applyBorder="1" applyFill="1" applyFont="1" applyNumberFormat="1">
      <alignment horizontal="left" readingOrder="0" vertical="bottom"/>
    </xf>
    <xf borderId="6" fillId="3" fontId="6" numFmtId="0" xfId="0" applyAlignment="1" applyBorder="1" applyFill="1" applyFont="1">
      <alignment horizontal="left" shrinkToFit="0" wrapText="0"/>
    </xf>
    <xf borderId="6" fillId="4" fontId="9" numFmtId="0" xfId="0" applyAlignment="1" applyBorder="1" applyFill="1" applyFont="1">
      <alignment horizontal="left" readingOrder="0" shrinkToFit="0" wrapText="0"/>
    </xf>
    <xf borderId="0" fillId="4" fontId="10" numFmtId="167" xfId="0" applyAlignment="1" applyFill="1" applyFont="1" applyNumberFormat="1">
      <alignment horizontal="left" shrinkToFit="0" wrapText="0"/>
    </xf>
    <xf borderId="0" fillId="4" fontId="11" numFmtId="0" xfId="0" applyAlignment="1" applyFill="1" applyFont="1">
      <alignment horizontal="left" readingOrder="0" shrinkToFit="0" wrapText="0"/>
    </xf>
    <xf borderId="2" fillId="4" fontId="12" numFmtId="0" xfId="0" applyAlignment="1" applyBorder="1" applyFill="1" applyFont="1">
      <alignment shrinkToFit="0" wrapText="1"/>
    </xf>
    <xf borderId="2" fillId="4" fontId="12" numFmtId="0" xfId="0" applyAlignment="1" applyBorder="1" applyFill="1" applyFont="1">
      <alignment readingOrder="0" shrinkToFit="0" wrapText="1"/>
    </xf>
    <xf borderId="0" fillId="4" fontId="12" numFmtId="0" xfId="0" applyAlignment="1" applyFill="1" applyFont="1">
      <alignment shrinkToFit="0" wrapText="1"/>
    </xf>
    <xf borderId="0" fillId="4" fontId="12" numFmtId="0" xfId="0" applyAlignment="1" applyFill="1" applyFont="1">
      <alignment readingOrder="0" shrinkToFit="0" wrapText="1"/>
    </xf>
    <xf borderId="9" fillId="4" fontId="13" numFmtId="0" xfId="0" applyAlignment="1" applyBorder="1" applyFill="1" applyFont="1">
      <alignment horizontal="left" readingOrder="0" shrinkToFit="0" vertical="center" wrapText="0"/>
    </xf>
    <xf borderId="9" fillId="4" fontId="13" numFmtId="0" xfId="0" applyAlignment="1" applyBorder="1" applyFill="1" applyFont="1">
      <alignment horizontal="center" readingOrder="0" shrinkToFit="0" vertical="center" wrapText="0"/>
    </xf>
    <xf borderId="9" fillId="4" fontId="13" numFmtId="0" xfId="0" applyAlignment="1" applyBorder="1" applyFill="1" applyFont="1">
      <alignment horizontal="center" shrinkToFit="0" vertical="center" wrapText="0"/>
    </xf>
    <xf borderId="9" fillId="2" fontId="14" numFmtId="0" xfId="0" applyAlignment="1" applyBorder="1" applyFill="1" applyFont="1">
      <alignment horizontal="center" readingOrder="0" shrinkToFit="0" vertical="center" wrapText="1"/>
    </xf>
    <xf borderId="9" fillId="2" fontId="14" numFmtId="49" xfId="0" applyAlignment="1" applyBorder="1" applyFill="1" applyFont="1" applyNumberFormat="1">
      <alignment horizontal="center" readingOrder="0" shrinkToFit="0" vertical="center" wrapText="1"/>
    </xf>
    <xf borderId="9" fillId="4" fontId="5" numFmtId="0" xfId="0" applyAlignment="1" applyBorder="1" applyFill="1" applyFont="1">
      <alignment readingOrder="0" shrinkToFit="0" vertical="center" wrapText="0"/>
    </xf>
    <xf borderId="9" fillId="5" fontId="5" numFmtId="3" xfId="0" applyAlignment="1" applyBorder="1" applyFill="1" applyFont="1" applyNumberFormat="1">
      <alignment horizontal="right" readingOrder="0" shrinkToFit="0" vertical="center" wrapText="0"/>
    </xf>
    <xf borderId="9" fillId="5" fontId="12" numFmtId="168" xfId="0" applyAlignment="1" applyBorder="1" applyFill="1" applyFont="1" applyNumberFormat="1">
      <alignment horizontal="right" shrinkToFit="0" wrapText="1"/>
    </xf>
    <xf borderId="9" fillId="4" fontId="5" numFmtId="3" xfId="0" applyAlignment="1" applyBorder="1" applyFill="1" applyFont="1" applyNumberFormat="1">
      <alignment horizontal="right" readingOrder="0" shrinkToFit="0" wrapText="0"/>
    </xf>
    <xf borderId="0" fillId="4" fontId="5" numFmtId="0" xfId="0" applyAlignment="1" applyFill="1" applyFont="1">
      <alignment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7.63"/>
    <col customWidth="1" min="2" max="2" width="18.0"/>
    <col customWidth="1" min="3" max="3" width="11.5"/>
    <col customWidth="1" min="4" max="4" width="12.63"/>
    <col customWidth="1" min="5" max="5" width="13.5"/>
    <col customWidth="1" min="6" max="6" width="7.88"/>
    <col customWidth="1" min="7" max="7" width="13.88"/>
    <col customWidth="1" min="8" max="8" width="12.13"/>
    <col customWidth="1" min="9" max="9" width="11.25"/>
  </cols>
  <sheetData>
    <row r="1" ht="12.75" customHeight="1">
      <c r="A1" s="3" t="s">
        <v>1</v>
      </c>
      <c r="B1" s="5" t="s">
        <v>5</v>
      </c>
      <c r="C1" s="7" t="s">
        <v>6</v>
      </c>
      <c r="D1" s="10">
        <v>45658.0</v>
      </c>
      <c r="E1" s="11" t="s">
        <v>8</v>
      </c>
      <c r="F1" s="12" t="s">
        <v>9</v>
      </c>
      <c r="G1" s="13" t="s">
        <v>10</v>
      </c>
      <c r="H1" s="13" t="s">
        <v>10</v>
      </c>
      <c r="I1" s="13" t="s">
        <v>10</v>
      </c>
    </row>
    <row r="2" ht="12.75" customHeight="1">
      <c r="A2" s="14" t="s">
        <v>11</v>
      </c>
      <c r="B2" s="15">
        <v>46282.0</v>
      </c>
      <c r="C2" s="16" t="s">
        <v>12</v>
      </c>
      <c r="D2" s="17">
        <v>46265.0</v>
      </c>
      <c r="E2" s="18" t="s">
        <v>13</v>
      </c>
      <c r="F2" s="19" t="s">
        <v>14</v>
      </c>
      <c r="G2" s="20"/>
      <c r="H2" s="21" t="s">
        <v>10</v>
      </c>
      <c r="I2" s="20"/>
    </row>
    <row r="3" ht="12.75" customHeight="1">
      <c r="A3" s="22"/>
      <c r="B3" s="22"/>
      <c r="C3" s="22"/>
      <c r="D3" s="23" t="s">
        <v>10</v>
      </c>
      <c r="E3" s="22"/>
      <c r="F3" s="23" t="s">
        <v>15</v>
      </c>
      <c r="G3" s="24"/>
      <c r="H3" s="25" t="s">
        <v>10</v>
      </c>
      <c r="I3" s="24"/>
    </row>
    <row r="4" ht="13.5" customHeight="1">
      <c r="A4" s="26" t="s">
        <v>16</v>
      </c>
      <c r="B4" s="27" t="s">
        <v>17</v>
      </c>
      <c r="C4" s="27">
        <v>243.0</v>
      </c>
      <c r="D4" s="28"/>
      <c r="E4" s="27">
        <v>243.0</v>
      </c>
      <c r="F4" s="28"/>
      <c r="G4" s="28"/>
      <c r="H4" s="27">
        <v>243.0</v>
      </c>
      <c r="I4" s="28"/>
    </row>
    <row r="5" ht="25.5" customHeight="1">
      <c r="A5" s="29" t="s">
        <v>18</v>
      </c>
      <c r="B5" s="29" t="s">
        <v>19</v>
      </c>
      <c r="C5" s="30" t="s">
        <v>20</v>
      </c>
      <c r="D5" s="29" t="s">
        <v>21</v>
      </c>
      <c r="E5" s="29" t="s">
        <v>22</v>
      </c>
      <c r="F5" s="29" t="s">
        <v>23</v>
      </c>
      <c r="G5" s="29" t="s">
        <v>24</v>
      </c>
      <c r="H5" s="29" t="s">
        <v>25</v>
      </c>
      <c r="I5" s="29" t="s">
        <v>26</v>
      </c>
    </row>
    <row r="6" ht="12.75" customHeight="1">
      <c r="A6" s="31" t="s">
        <v>27</v>
      </c>
      <c r="B6" s="32">
        <f>sum(B7:B35)</f>
        <v>92473025</v>
      </c>
      <c r="C6" s="32">
        <f t="shared" ref="C6:C35" si="1">B6/C$4</f>
        <v>380547.428</v>
      </c>
      <c r="D6" s="32">
        <f>sum(D7:D35)</f>
        <v>94596894</v>
      </c>
      <c r="E6" s="32">
        <f t="shared" ref="E6:E35" si="2">D6/E$4</f>
        <v>389287.6296</v>
      </c>
      <c r="F6" s="33">
        <f t="shared" ref="F6:F35" si="3">E6/C6-1</f>
        <v>0.02296744375</v>
      </c>
      <c r="G6" s="32">
        <f>sum(G7:G35)</f>
        <v>93753919</v>
      </c>
      <c r="H6" s="32">
        <f t="shared" ref="H6:H35" si="4">G6/H$4</f>
        <v>385818.5967</v>
      </c>
      <c r="I6" s="33">
        <f t="shared" ref="I6:I35" si="5">D6/G6-1</f>
        <v>0.008991357471</v>
      </c>
    </row>
    <row r="7" ht="12.75" customHeight="1">
      <c r="A7" s="31" t="s">
        <v>28</v>
      </c>
      <c r="B7" s="34">
        <v>2993038.0</v>
      </c>
      <c r="C7" s="32">
        <f t="shared" si="1"/>
        <v>12317.02881</v>
      </c>
      <c r="D7" s="34">
        <v>2964851.0</v>
      </c>
      <c r="E7" s="32">
        <f t="shared" si="2"/>
        <v>12201.03292</v>
      </c>
      <c r="F7" s="33">
        <f t="shared" si="3"/>
        <v>-0.009417521595</v>
      </c>
      <c r="G7" s="34">
        <v>2786370.0</v>
      </c>
      <c r="H7" s="32">
        <f t="shared" si="4"/>
        <v>11466.54321</v>
      </c>
      <c r="I7" s="33">
        <f t="shared" si="5"/>
        <v>0.064055025</v>
      </c>
    </row>
    <row r="8" ht="12.75" customHeight="1">
      <c r="A8" s="31" t="s">
        <v>29</v>
      </c>
      <c r="B8" s="34">
        <v>1824093.0</v>
      </c>
      <c r="C8" s="32">
        <f t="shared" si="1"/>
        <v>7506.555556</v>
      </c>
      <c r="D8" s="34">
        <v>1749197.0</v>
      </c>
      <c r="E8" s="32">
        <f t="shared" si="2"/>
        <v>7198.341564</v>
      </c>
      <c r="F8" s="33">
        <f t="shared" si="3"/>
        <v>-0.04105931002</v>
      </c>
      <c r="G8" s="34">
        <v>1854076.0</v>
      </c>
      <c r="H8" s="32">
        <f t="shared" si="4"/>
        <v>7629.942387</v>
      </c>
      <c r="I8" s="33">
        <f t="shared" si="5"/>
        <v>-0.05656672111</v>
      </c>
    </row>
    <row r="9" ht="12.75" customHeight="1">
      <c r="A9" s="31" t="s">
        <v>30</v>
      </c>
      <c r="B9" s="34">
        <v>3591973.0</v>
      </c>
      <c r="C9" s="32">
        <f t="shared" si="1"/>
        <v>14781.78189</v>
      </c>
      <c r="D9" s="34">
        <v>3172444.0</v>
      </c>
      <c r="E9" s="32">
        <f t="shared" si="2"/>
        <v>13055.3251</v>
      </c>
      <c r="F9" s="33">
        <f t="shared" si="3"/>
        <v>-0.1167962565</v>
      </c>
      <c r="G9" s="34">
        <v>3610822.0</v>
      </c>
      <c r="H9" s="32">
        <f t="shared" si="4"/>
        <v>14859.34979</v>
      </c>
      <c r="I9" s="33">
        <f t="shared" si="5"/>
        <v>-0.1214067046</v>
      </c>
    </row>
    <row r="10" ht="12.75" customHeight="1">
      <c r="A10" s="31" t="s">
        <v>31</v>
      </c>
      <c r="B10" s="34">
        <v>2159596.0</v>
      </c>
      <c r="C10" s="32">
        <f t="shared" si="1"/>
        <v>8887.226337</v>
      </c>
      <c r="D10" s="34">
        <v>2334651.0</v>
      </c>
      <c r="E10" s="32">
        <f t="shared" si="2"/>
        <v>9607.617284</v>
      </c>
      <c r="F10" s="33">
        <f t="shared" si="3"/>
        <v>0.08105914254</v>
      </c>
      <c r="G10" s="34">
        <v>2128051.0</v>
      </c>
      <c r="H10" s="32">
        <f t="shared" si="4"/>
        <v>8757.411523</v>
      </c>
      <c r="I10" s="33">
        <f t="shared" si="5"/>
        <v>0.09708413943</v>
      </c>
    </row>
    <row r="11" ht="12.75" customHeight="1">
      <c r="A11" s="31" t="s">
        <v>32</v>
      </c>
      <c r="B11" s="34">
        <v>1370443.0</v>
      </c>
      <c r="C11" s="32">
        <f t="shared" si="1"/>
        <v>5639.683128</v>
      </c>
      <c r="D11" s="34">
        <v>1489201.0</v>
      </c>
      <c r="E11" s="32">
        <f t="shared" si="2"/>
        <v>6128.399177</v>
      </c>
      <c r="F11" s="33">
        <f t="shared" si="3"/>
        <v>0.08665665044</v>
      </c>
      <c r="G11" s="34">
        <v>1301270.0</v>
      </c>
      <c r="H11" s="32">
        <f t="shared" si="4"/>
        <v>5355.020576</v>
      </c>
      <c r="I11" s="33">
        <f t="shared" si="5"/>
        <v>0.1444212193</v>
      </c>
    </row>
    <row r="12" ht="12.75" customHeight="1">
      <c r="A12" s="31" t="s">
        <v>33</v>
      </c>
      <c r="B12" s="34">
        <v>1633241.0</v>
      </c>
      <c r="C12" s="32">
        <f t="shared" si="1"/>
        <v>6721.156379</v>
      </c>
      <c r="D12" s="34">
        <v>1681721.0</v>
      </c>
      <c r="E12" s="32">
        <f t="shared" si="2"/>
        <v>6920.662551</v>
      </c>
      <c r="F12" s="33">
        <f t="shared" si="3"/>
        <v>0.02968331067</v>
      </c>
      <c r="G12" s="34">
        <v>1669153.0</v>
      </c>
      <c r="H12" s="32">
        <f t="shared" si="4"/>
        <v>6868.942387</v>
      </c>
      <c r="I12" s="33">
        <f t="shared" si="5"/>
        <v>0.007529567391</v>
      </c>
    </row>
    <row r="13" ht="12.75" customHeight="1">
      <c r="A13" s="31" t="s">
        <v>34</v>
      </c>
      <c r="B13" s="34">
        <v>1037841.0</v>
      </c>
      <c r="C13" s="32">
        <f t="shared" si="1"/>
        <v>4270.950617</v>
      </c>
      <c r="D13" s="34">
        <v>1051948.0</v>
      </c>
      <c r="E13" s="32">
        <f t="shared" si="2"/>
        <v>4329.004115</v>
      </c>
      <c r="F13" s="33">
        <f t="shared" si="3"/>
        <v>0.01359264088</v>
      </c>
      <c r="G13" s="34">
        <v>1120416.0</v>
      </c>
      <c r="H13" s="32">
        <f t="shared" si="4"/>
        <v>4610.765432</v>
      </c>
      <c r="I13" s="33">
        <f t="shared" si="5"/>
        <v>-0.06110944506</v>
      </c>
    </row>
    <row r="14" ht="12.75" customHeight="1">
      <c r="A14" s="31" t="s">
        <v>35</v>
      </c>
      <c r="B14" s="34">
        <v>427695.0</v>
      </c>
      <c r="C14" s="32">
        <f t="shared" si="1"/>
        <v>1760.061728</v>
      </c>
      <c r="D14" s="34">
        <v>457028.0</v>
      </c>
      <c r="E14" s="32">
        <f t="shared" si="2"/>
        <v>1880.773663</v>
      </c>
      <c r="F14" s="33">
        <f t="shared" si="3"/>
        <v>0.06858392078</v>
      </c>
      <c r="G14" s="34">
        <v>413839.0</v>
      </c>
      <c r="H14" s="32">
        <f t="shared" si="4"/>
        <v>1703.041152</v>
      </c>
      <c r="I14" s="33">
        <f t="shared" si="5"/>
        <v>0.1043618412</v>
      </c>
    </row>
    <row r="15" ht="12.75" customHeight="1">
      <c r="A15" s="31" t="s">
        <v>36</v>
      </c>
      <c r="B15" s="34">
        <v>445372.0</v>
      </c>
      <c r="C15" s="32">
        <f t="shared" si="1"/>
        <v>1832.806584</v>
      </c>
      <c r="D15" s="34">
        <v>468097.0</v>
      </c>
      <c r="E15" s="32">
        <f t="shared" si="2"/>
        <v>1926.325103</v>
      </c>
      <c r="F15" s="33">
        <f t="shared" si="3"/>
        <v>0.05102476132</v>
      </c>
      <c r="G15" s="34">
        <v>547000.0</v>
      </c>
      <c r="H15" s="32">
        <f t="shared" si="4"/>
        <v>2251.028807</v>
      </c>
      <c r="I15" s="33">
        <f t="shared" si="5"/>
        <v>-0.1442468007</v>
      </c>
    </row>
    <row r="16" ht="12.75" customHeight="1">
      <c r="A16" s="31" t="s">
        <v>37</v>
      </c>
      <c r="B16" s="34">
        <v>1.5898583E7</v>
      </c>
      <c r="C16" s="32">
        <f t="shared" si="1"/>
        <v>65426.26749</v>
      </c>
      <c r="D16" s="34">
        <v>1.6475772E7</v>
      </c>
      <c r="E16" s="32">
        <f t="shared" si="2"/>
        <v>67801.53086</v>
      </c>
      <c r="F16" s="33">
        <f t="shared" si="3"/>
        <v>0.0363044304</v>
      </c>
      <c r="G16" s="34">
        <v>1.5858212E7</v>
      </c>
      <c r="H16" s="32">
        <f t="shared" si="4"/>
        <v>65260.13169</v>
      </c>
      <c r="I16" s="33">
        <f t="shared" si="5"/>
        <v>0.03894259958</v>
      </c>
    </row>
    <row r="17" ht="12.75" customHeight="1">
      <c r="A17" s="31" t="s">
        <v>38</v>
      </c>
      <c r="B17" s="34">
        <v>9952565.0</v>
      </c>
      <c r="C17" s="32">
        <f t="shared" si="1"/>
        <v>40957.05761</v>
      </c>
      <c r="D17" s="34">
        <v>9947969.0</v>
      </c>
      <c r="E17" s="32">
        <f t="shared" si="2"/>
        <v>40938.14403</v>
      </c>
      <c r="F17" s="33">
        <f t="shared" si="3"/>
        <v>-0.0004617905033</v>
      </c>
      <c r="G17" s="34">
        <v>1.0063577E7</v>
      </c>
      <c r="H17" s="32">
        <f t="shared" si="4"/>
        <v>41413.89712</v>
      </c>
      <c r="I17" s="33">
        <f t="shared" si="5"/>
        <v>-0.01148776424</v>
      </c>
    </row>
    <row r="18" ht="12.75" customHeight="1">
      <c r="A18" s="31" t="s">
        <v>39</v>
      </c>
      <c r="B18" s="34">
        <v>5499869.0</v>
      </c>
      <c r="C18" s="32">
        <f t="shared" si="1"/>
        <v>22633.20576</v>
      </c>
      <c r="D18" s="34">
        <v>6209507.0</v>
      </c>
      <c r="E18" s="32">
        <f t="shared" si="2"/>
        <v>25553.52675</v>
      </c>
      <c r="F18" s="33">
        <f t="shared" si="3"/>
        <v>0.1290281641</v>
      </c>
      <c r="G18" s="34">
        <v>5740237.0</v>
      </c>
      <c r="H18" s="32">
        <f t="shared" si="4"/>
        <v>23622.37449</v>
      </c>
      <c r="I18" s="33">
        <f t="shared" si="5"/>
        <v>0.08175097997</v>
      </c>
    </row>
    <row r="19" ht="12.75" customHeight="1">
      <c r="A19" s="31" t="s">
        <v>40</v>
      </c>
      <c r="B19" s="34">
        <v>2867510.0</v>
      </c>
      <c r="C19" s="32">
        <f t="shared" si="1"/>
        <v>11800.45267</v>
      </c>
      <c r="D19" s="34">
        <v>2697487.0</v>
      </c>
      <c r="E19" s="32">
        <f t="shared" si="2"/>
        <v>11100.76955</v>
      </c>
      <c r="F19" s="33">
        <f t="shared" si="3"/>
        <v>-0.05929290569</v>
      </c>
      <c r="G19" s="34">
        <v>2761402.0</v>
      </c>
      <c r="H19" s="32">
        <f t="shared" si="4"/>
        <v>11363.79424</v>
      </c>
      <c r="I19" s="33">
        <f t="shared" si="5"/>
        <v>-0.02314585127</v>
      </c>
    </row>
    <row r="20" ht="12.75" customHeight="1">
      <c r="A20" s="31" t="s">
        <v>41</v>
      </c>
      <c r="B20" s="34">
        <v>3479229.0</v>
      </c>
      <c r="C20" s="32">
        <f t="shared" si="1"/>
        <v>14317.81481</v>
      </c>
      <c r="D20" s="34">
        <v>3441701.0</v>
      </c>
      <c r="E20" s="32">
        <f t="shared" si="2"/>
        <v>14163.3786</v>
      </c>
      <c r="F20" s="33">
        <f t="shared" si="3"/>
        <v>-0.01078629777</v>
      </c>
      <c r="G20" s="34">
        <v>3538230.0</v>
      </c>
      <c r="H20" s="32">
        <f t="shared" si="4"/>
        <v>14560.61728</v>
      </c>
      <c r="I20" s="33">
        <f t="shared" si="5"/>
        <v>-0.02728171996</v>
      </c>
    </row>
    <row r="21" ht="12.75" customHeight="1">
      <c r="A21" s="31" t="s">
        <v>42</v>
      </c>
      <c r="B21" s="34">
        <v>8378890.0</v>
      </c>
      <c r="C21" s="32">
        <f t="shared" si="1"/>
        <v>34481.02881</v>
      </c>
      <c r="D21" s="34">
        <v>8973086.0</v>
      </c>
      <c r="E21" s="32">
        <f t="shared" si="2"/>
        <v>36926.27984</v>
      </c>
      <c r="F21" s="33">
        <f t="shared" si="3"/>
        <v>0.0709158373</v>
      </c>
      <c r="G21" s="34">
        <v>8727139.0</v>
      </c>
      <c r="H21" s="32">
        <f t="shared" si="4"/>
        <v>35914.15226</v>
      </c>
      <c r="I21" s="33">
        <f t="shared" si="5"/>
        <v>0.02818185891</v>
      </c>
    </row>
    <row r="22" ht="12.75" customHeight="1">
      <c r="A22" s="31" t="s">
        <v>43</v>
      </c>
      <c r="B22" s="34">
        <v>408089.0</v>
      </c>
      <c r="C22" s="32">
        <f t="shared" si="1"/>
        <v>1679.378601</v>
      </c>
      <c r="D22" s="34">
        <v>437197.0</v>
      </c>
      <c r="E22" s="32">
        <f t="shared" si="2"/>
        <v>1799.164609</v>
      </c>
      <c r="F22" s="33">
        <f t="shared" si="3"/>
        <v>0.07132757805</v>
      </c>
      <c r="G22" s="34">
        <v>436330.0</v>
      </c>
      <c r="H22" s="32">
        <f t="shared" si="4"/>
        <v>1795.596708</v>
      </c>
      <c r="I22" s="33">
        <f t="shared" si="5"/>
        <v>0.001987028167</v>
      </c>
    </row>
    <row r="23" ht="12.75" customHeight="1">
      <c r="A23" s="31" t="s">
        <v>44</v>
      </c>
      <c r="B23" s="34">
        <v>324636.0</v>
      </c>
      <c r="C23" s="32">
        <f t="shared" si="1"/>
        <v>1335.950617</v>
      </c>
      <c r="D23" s="34">
        <v>346937.0</v>
      </c>
      <c r="E23" s="32">
        <f t="shared" si="2"/>
        <v>1427.72428</v>
      </c>
      <c r="F23" s="33">
        <f t="shared" si="3"/>
        <v>0.06869540039</v>
      </c>
      <c r="G23" s="34">
        <v>323221.0</v>
      </c>
      <c r="H23" s="32">
        <f t="shared" si="4"/>
        <v>1330.127572</v>
      </c>
      <c r="I23" s="33">
        <f t="shared" si="5"/>
        <v>0.07337394538</v>
      </c>
    </row>
    <row r="24" ht="12.75" customHeight="1">
      <c r="A24" s="31" t="s">
        <v>45</v>
      </c>
      <c r="B24" s="34">
        <v>851328.0</v>
      </c>
      <c r="C24" s="32">
        <f t="shared" si="1"/>
        <v>3503.407407</v>
      </c>
      <c r="D24" s="34">
        <v>778636.0</v>
      </c>
      <c r="E24" s="32">
        <f t="shared" si="2"/>
        <v>3204.263374</v>
      </c>
      <c r="F24" s="33">
        <f t="shared" si="3"/>
        <v>-0.085386596</v>
      </c>
      <c r="G24" s="34">
        <v>802216.0</v>
      </c>
      <c r="H24" s="32">
        <f t="shared" si="4"/>
        <v>3301.300412</v>
      </c>
      <c r="I24" s="33">
        <f t="shared" si="5"/>
        <v>-0.02939357978</v>
      </c>
    </row>
    <row r="25" ht="12.75" customHeight="1">
      <c r="A25" s="31" t="s">
        <v>46</v>
      </c>
      <c r="B25" s="34">
        <v>1936793.0</v>
      </c>
      <c r="C25" s="32">
        <f t="shared" si="1"/>
        <v>7970.341564</v>
      </c>
      <c r="D25" s="34">
        <v>1967348.0</v>
      </c>
      <c r="E25" s="32">
        <f t="shared" si="2"/>
        <v>8096.082305</v>
      </c>
      <c r="F25" s="33">
        <f t="shared" si="3"/>
        <v>0.01577607932</v>
      </c>
      <c r="G25" s="34">
        <v>2083624.0</v>
      </c>
      <c r="H25" s="32">
        <f t="shared" si="4"/>
        <v>8574.584362</v>
      </c>
      <c r="I25" s="33">
        <f t="shared" si="5"/>
        <v>-0.05580469413</v>
      </c>
    </row>
    <row r="26" ht="12.75" customHeight="1">
      <c r="A26" s="31" t="s">
        <v>47</v>
      </c>
      <c r="B26" s="34">
        <v>1650621.0</v>
      </c>
      <c r="C26" s="32">
        <f t="shared" si="1"/>
        <v>6792.679012</v>
      </c>
      <c r="D26" s="34">
        <v>1582137.0</v>
      </c>
      <c r="E26" s="32">
        <f t="shared" si="2"/>
        <v>6510.851852</v>
      </c>
      <c r="F26" s="33">
        <f t="shared" si="3"/>
        <v>-0.04148983928</v>
      </c>
      <c r="G26" s="34">
        <v>1714436.0</v>
      </c>
      <c r="H26" s="32">
        <f t="shared" si="4"/>
        <v>7055.292181</v>
      </c>
      <c r="I26" s="33">
        <f t="shared" si="5"/>
        <v>-0.07716765164</v>
      </c>
    </row>
    <row r="27" ht="12.75" customHeight="1">
      <c r="A27" s="31" t="s">
        <v>48</v>
      </c>
      <c r="B27" s="34">
        <v>2615001.0</v>
      </c>
      <c r="C27" s="32">
        <f t="shared" si="1"/>
        <v>10761.32099</v>
      </c>
      <c r="D27" s="34">
        <v>2740460.0</v>
      </c>
      <c r="E27" s="32">
        <f t="shared" si="2"/>
        <v>11277.61317</v>
      </c>
      <c r="F27" s="33">
        <f t="shared" si="3"/>
        <v>0.04797665469</v>
      </c>
      <c r="G27" s="34">
        <v>2814970.0</v>
      </c>
      <c r="H27" s="32">
        <f t="shared" si="4"/>
        <v>11584.23868</v>
      </c>
      <c r="I27" s="33">
        <f t="shared" si="5"/>
        <v>-0.02646919861</v>
      </c>
    </row>
    <row r="28" ht="12.75" customHeight="1">
      <c r="A28" s="31" t="s">
        <v>49</v>
      </c>
      <c r="B28" s="34">
        <v>3226666.0</v>
      </c>
      <c r="C28" s="32">
        <f t="shared" si="1"/>
        <v>13278.46091</v>
      </c>
      <c r="D28" s="34">
        <v>3298468.0</v>
      </c>
      <c r="E28" s="32">
        <f t="shared" si="2"/>
        <v>13573.94239</v>
      </c>
      <c r="F28" s="33">
        <f t="shared" si="3"/>
        <v>0.02225269055</v>
      </c>
      <c r="G28" s="34">
        <v>3219144.0</v>
      </c>
      <c r="H28" s="32">
        <f t="shared" si="4"/>
        <v>13247.50617</v>
      </c>
      <c r="I28" s="33">
        <f t="shared" si="5"/>
        <v>0.02464133322</v>
      </c>
    </row>
    <row r="29" ht="12.75" customHeight="1">
      <c r="A29" s="31" t="s">
        <v>50</v>
      </c>
      <c r="B29" s="34">
        <v>4530807.0</v>
      </c>
      <c r="C29" s="32">
        <f t="shared" si="1"/>
        <v>18645.2963</v>
      </c>
      <c r="D29" s="34">
        <v>4276977.0</v>
      </c>
      <c r="E29" s="32">
        <f t="shared" si="2"/>
        <v>17600.7284</v>
      </c>
      <c r="F29" s="33">
        <f t="shared" si="3"/>
        <v>-0.0560231323</v>
      </c>
      <c r="G29" s="34">
        <v>4555919.0</v>
      </c>
      <c r="H29" s="32">
        <f t="shared" si="4"/>
        <v>18748.63786</v>
      </c>
      <c r="I29" s="33">
        <f t="shared" si="5"/>
        <v>-0.06122628607</v>
      </c>
    </row>
    <row r="30" ht="12.75" customHeight="1">
      <c r="A30" s="31" t="s">
        <v>51</v>
      </c>
      <c r="B30" s="34">
        <v>788945.0</v>
      </c>
      <c r="C30" s="32">
        <f t="shared" si="1"/>
        <v>3246.687243</v>
      </c>
      <c r="D30" s="34">
        <v>830474.0</v>
      </c>
      <c r="E30" s="32">
        <f t="shared" si="2"/>
        <v>3417.588477</v>
      </c>
      <c r="F30" s="33">
        <f t="shared" si="3"/>
        <v>0.05263865035</v>
      </c>
      <c r="G30" s="34">
        <v>898021.0</v>
      </c>
      <c r="H30" s="32">
        <f t="shared" si="4"/>
        <v>3695.559671</v>
      </c>
      <c r="I30" s="33">
        <f t="shared" si="5"/>
        <v>-0.07521761741</v>
      </c>
    </row>
    <row r="31" ht="12.75" customHeight="1">
      <c r="A31" s="31" t="s">
        <v>52</v>
      </c>
      <c r="B31" s="34">
        <v>528905.0</v>
      </c>
      <c r="C31" s="32">
        <f t="shared" si="1"/>
        <v>2176.563786</v>
      </c>
      <c r="D31" s="34">
        <v>591272.0</v>
      </c>
      <c r="E31" s="32">
        <f t="shared" si="2"/>
        <v>2433.218107</v>
      </c>
      <c r="F31" s="33">
        <f t="shared" si="3"/>
        <v>0.1179172063</v>
      </c>
      <c r="G31" s="34">
        <v>496985.0</v>
      </c>
      <c r="H31" s="32">
        <f t="shared" si="4"/>
        <v>2045.205761</v>
      </c>
      <c r="I31" s="33">
        <f t="shared" si="5"/>
        <v>0.1897179995</v>
      </c>
    </row>
    <row r="32" ht="12.75" customHeight="1">
      <c r="A32" s="31" t="s">
        <v>53</v>
      </c>
      <c r="B32" s="34">
        <v>1526800.0</v>
      </c>
      <c r="C32" s="32">
        <f t="shared" si="1"/>
        <v>6283.127572</v>
      </c>
      <c r="D32" s="34">
        <v>1610295.0</v>
      </c>
      <c r="E32" s="32">
        <f t="shared" si="2"/>
        <v>6626.728395</v>
      </c>
      <c r="F32" s="33">
        <f t="shared" si="3"/>
        <v>0.05468627194</v>
      </c>
      <c r="G32" s="34">
        <v>1498058.0</v>
      </c>
      <c r="H32" s="32">
        <f t="shared" si="4"/>
        <v>6164.847737</v>
      </c>
      <c r="I32" s="33">
        <f t="shared" si="5"/>
        <v>0.07492166525</v>
      </c>
    </row>
    <row r="33" ht="12.75" customHeight="1">
      <c r="A33" s="31" t="s">
        <v>54</v>
      </c>
      <c r="B33" s="34">
        <v>9439573.0</v>
      </c>
      <c r="C33" s="32">
        <f t="shared" si="1"/>
        <v>38845.97942</v>
      </c>
      <c r="D33" s="34">
        <v>9815715.0</v>
      </c>
      <c r="E33" s="32">
        <f t="shared" si="2"/>
        <v>40393.88889</v>
      </c>
      <c r="F33" s="33">
        <f t="shared" si="3"/>
        <v>0.03984735326</v>
      </c>
      <c r="G33" s="34">
        <v>9410405.0</v>
      </c>
      <c r="H33" s="32">
        <f t="shared" si="4"/>
        <v>38725.9465</v>
      </c>
      <c r="I33" s="33">
        <f t="shared" si="5"/>
        <v>0.04307040983</v>
      </c>
    </row>
    <row r="34" ht="12.75" customHeight="1">
      <c r="A34" s="31" t="s">
        <v>55</v>
      </c>
      <c r="B34" s="34">
        <v>1905138.0</v>
      </c>
      <c r="C34" s="32">
        <f t="shared" si="1"/>
        <v>7840.074074</v>
      </c>
      <c r="D34" s="34">
        <v>1977142.0</v>
      </c>
      <c r="E34" s="32">
        <f t="shared" si="2"/>
        <v>8136.386831</v>
      </c>
      <c r="F34" s="33">
        <f t="shared" si="3"/>
        <v>0.03779463745</v>
      </c>
      <c r="G34" s="34">
        <v>2076122.0</v>
      </c>
      <c r="H34" s="32">
        <f t="shared" si="4"/>
        <v>8543.711934</v>
      </c>
      <c r="I34" s="33">
        <f t="shared" si="5"/>
        <v>-0.04767542563</v>
      </c>
    </row>
    <row r="35" ht="12.75" customHeight="1">
      <c r="A35" s="31" t="s">
        <v>56</v>
      </c>
      <c r="B35" s="34">
        <v>1179785.0</v>
      </c>
      <c r="C35" s="32">
        <f t="shared" si="1"/>
        <v>4855.082305</v>
      </c>
      <c r="D35" s="34">
        <v>1229176.0</v>
      </c>
      <c r="E35" s="32">
        <f t="shared" si="2"/>
        <v>5058.337449</v>
      </c>
      <c r="F35" s="33">
        <f t="shared" si="3"/>
        <v>0.0418644075</v>
      </c>
      <c r="G35" s="34">
        <v>1304674.0</v>
      </c>
      <c r="H35" s="32">
        <f t="shared" si="4"/>
        <v>5369.028807</v>
      </c>
      <c r="I35" s="33">
        <f t="shared" si="5"/>
        <v>-0.05786732931</v>
      </c>
    </row>
    <row r="36" ht="12.75" customHeight="1">
      <c r="A36" s="35"/>
      <c r="B36" s="35"/>
      <c r="C36" s="35"/>
      <c r="D36" s="35"/>
      <c r="E36" s="35"/>
      <c r="F36" s="35"/>
      <c r="G36" s="35"/>
      <c r="H36" s="35"/>
      <c r="I36" s="3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0.63"/>
    <col customWidth="1" min="2" max="2" width="15.88"/>
    <col customWidth="1" min="3" max="3" width="7.0"/>
    <col customWidth="1" min="4" max="4" width="46.38"/>
  </cols>
  <sheetData>
    <row r="1" ht="12.0" customHeight="1">
      <c r="A1" s="1" t="s">
        <v>0</v>
      </c>
      <c r="B1" s="2" t="s">
        <v>2</v>
      </c>
      <c r="C1" s="2" t="s">
        <v>3</v>
      </c>
      <c r="D1" s="1" t="s">
        <v>4</v>
      </c>
    </row>
    <row r="2" ht="12.75" customHeight="1">
      <c r="A2" s="4"/>
      <c r="B2" s="6"/>
      <c r="C2" s="8"/>
      <c r="D2" s="9"/>
    </row>
    <row r="3" ht="12.0" customHeight="1">
      <c r="A3" s="4"/>
      <c r="B3" s="6"/>
      <c r="C3" s="8"/>
      <c r="D3" s="9" t="s">
        <v>7</v>
      </c>
    </row>
  </sheetData>
  <drawing r:id="rId1"/>
</worksheet>
</file>