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<sst xmlns="http://schemas.openxmlformats.org/spreadsheetml/2006/main" count="62" uniqueCount="57">
  <si>
    <t>Data source</t>
  </si>
  <si>
    <t>EUROCONTROL</t>
  </si>
  <si>
    <t>Period Start</t>
  </si>
  <si>
    <t>Meta data</t>
  </si>
  <si>
    <t>N/A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</si>
  <si>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</si>
  <si>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</si>
  <si>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</si>
  <si>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</si>
  <si>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</si>
  <si>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</si>
  <si>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JAN-APR</t>
  </si>
  <si>
    <t>SOURCE: CRCO</t>
  </si>
  <si>
    <t>En-route service units</t>
  </si>
  <si>
    <t>Actual [2025]</t>
  </si>
  <si>
    <t>Daily ER SU [2025]</t>
  </si>
  <si>
    <t>Actual [2026]</t>
  </si>
  <si>
    <t>Daily ER SU [actual, 2026]</t>
  </si>
  <si>
    <t>26/25 (%)</t>
  </si>
  <si>
    <t>Det. [2026]</t>
  </si>
  <si>
    <t>Daily ER SU [2026]</t>
  </si>
  <si>
    <t>act./det.(%)</t>
  </si>
  <si>
    <t>SES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</si>
  <si>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</si>
  <si>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</si>
  <si>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</si>
  <si>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</si>
  <si>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</si>
  <si>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</si>
  <si>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</si>
  <si>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</si>
  <si>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</si>
  <si>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</si>
  <si>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</si>
  <si>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</si>
  <si>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</si>
  <si>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</si>
  <si>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</si>
  <si>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</si>
  <si>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</si>
  <si>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</si>
  <si>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</si>
  <si>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</si>
  <si>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</si>
  <si>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</si>
  <si>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</si>
  <si>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</si>
  <si>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</si>
  <si>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</si>
  <si>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</si>
  <si>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</si>
  <si>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</si>
  <si>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Change date</t>
  </si>
  <si>
    <t>Entity</t>
  </si>
  <si>
    <t>Period</t>
  </si>
  <si>
    <t>Comment</t>
  </si>
  <si>
    <t xml:space="preserve">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</si>
</sst>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d mmm yyyy"/>
    <numFmt numFmtId="166" formatCode="d mmm. yyyy"/>
    <numFmt numFmtId="167" formatCode="m/d/yyyy"/>
    <numFmt numFmtId="168" formatCode="0.0%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u/>
      <sz val="10.0"/>
      <color rgb="FF396EA2"/>
      <name val="Calibri"/>
    </font>
    <font>
      <u/>
      <sz val="10.0"/>
      <color rgb="FF396EA2"/>
      <name val="Calibri"/>
    </font>
    <font>
      <sz val="10.0"/>
      <color rgb="FF000000"/>
      <name val="Calibri"/>
    </font>
    <font>
      <b/>
      <sz val="8.0"/>
      <color rgb="FFC00000"/>
      <name val="Calibri"/>
    </font>
    <font>
      <sz val="10.0"/>
      <color rgb="FFF3F3F3"/>
      <name val="Calibri"/>
    </font>
    <font>
      <sz val="9.0"/>
      <color rgb="FF000000"/>
      <name val="Calibri"/>
    </font>
    <font>
      <sz val="9.0"/>
      <color rgb="FFF3F3F3"/>
      <name val="Calibri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D9D9D9"/>
        <bgColor rgb="FFD9D9D9"/>
      </patternFill>
    </fill>
  </fills>
  <borders count="10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0" xfId="0" applyAlignment="1" applyBorder="1" applyFont="1">
      <alignment horizontal="left" readingOrder="0" shrinkToFit="0" wrapText="0"/>
    </xf>
    <xf borderId="0" fillId="3" fontId="4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4" fillId="0" fontId="5" numFmtId="165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vertical="bottom" wrapText="0"/>
    </xf>
    <xf borderId="6" fillId="3" fontId="2" numFmtId="166" xfId="0" applyAlignment="1" applyBorder="1" applyFont="1" applyNumberFormat="1">
      <alignment horizontal="left" readingOrder="0" vertical="bottom"/>
    </xf>
    <xf borderId="4" fillId="2" fontId="3" numFmtId="0" xfId="0" applyAlignment="1" applyBorder="1" applyFont="1">
      <alignment horizontal="left" shrinkToFit="0" wrapText="0"/>
    </xf>
    <xf borderId="4" fillId="3" fontId="6" numFmtId="0" xfId="0" applyAlignment="1" applyBorder="1" applyFont="1">
      <alignment horizontal="left" readingOrder="0" shrinkToFit="0" wrapText="0"/>
    </xf>
    <xf borderId="0" fillId="3" fontId="7" numFmtId="167" xfId="0" applyAlignment="1" applyFont="1" applyNumberFormat="1">
      <alignment horizontal="left" shrinkToFit="0" wrapText="0"/>
    </xf>
    <xf borderId="0" fillId="3" fontId="8" numFmtId="0" xfId="0" applyAlignment="1" applyFont="1">
      <alignment horizontal="left" readingOrder="0" shrinkToFit="0" wrapText="0"/>
    </xf>
    <xf borderId="1" fillId="3" fontId="9" numFmtId="0" xfId="0" applyAlignment="1" applyBorder="1" applyFont="1">
      <alignment shrinkToFit="0" wrapText="1"/>
    </xf>
    <xf borderId="1" fillId="3" fontId="9" numFmtId="0" xfId="0" applyAlignment="1" applyBorder="1" applyFont="1">
      <alignment readingOrder="0" shrinkToFit="0" wrapText="1"/>
    </xf>
    <xf borderId="0" fillId="3" fontId="9" numFmtId="0" xfId="0" applyAlignment="1" applyFont="1">
      <alignment shrinkToFit="0" wrapText="1"/>
    </xf>
    <xf borderId="0" fillId="3" fontId="9" numFmtId="0" xfId="0" applyAlignment="1" applyFont="1">
      <alignment readingOrder="0" shrinkToFit="0" wrapText="1"/>
    </xf>
    <xf borderId="7" fillId="3" fontId="10" numFmtId="0" xfId="0" applyAlignment="1" applyBorder="1" applyFont="1">
      <alignment horizontal="left" readingOrder="0" shrinkToFit="0" vertical="center" wrapText="0"/>
    </xf>
    <xf borderId="7" fillId="3" fontId="10" numFmtId="0" xfId="0" applyAlignment="1" applyBorder="1" applyFont="1">
      <alignment horizontal="center" readingOrder="0" shrinkToFit="0" vertical="center" wrapText="0"/>
    </xf>
    <xf borderId="7" fillId="3" fontId="10" numFmtId="0" xfId="0" applyAlignment="1" applyBorder="1" applyFont="1">
      <alignment horizontal="center" shrinkToFit="0" vertical="center" wrapText="0"/>
    </xf>
    <xf borderId="7" fillId="4" fontId="11" numFmtId="0" xfId="0" applyAlignment="1" applyBorder="1" applyFill="1" applyFont="1">
      <alignment horizontal="center" readingOrder="0" shrinkToFit="0" vertical="center" wrapText="1"/>
    </xf>
    <xf borderId="7" fillId="4" fontId="11" numFmtId="49" xfId="0" applyAlignment="1" applyBorder="1" applyFont="1" applyNumberFormat="1">
      <alignment horizontal="center" readingOrder="0" shrinkToFit="0" vertical="center" wrapText="1"/>
    </xf>
    <xf borderId="7" fillId="3" fontId="12" numFmtId="0" xfId="0" applyAlignment="1" applyBorder="1" applyFont="1">
      <alignment readingOrder="0" shrinkToFit="0" vertical="center" wrapText="0"/>
    </xf>
    <xf borderId="7" fillId="5" fontId="12" numFmtId="3" xfId="0" applyAlignment="1" applyBorder="1" applyFill="1" applyFont="1" applyNumberFormat="1">
      <alignment horizontal="right" readingOrder="0" shrinkToFit="0" vertical="center" wrapText="0"/>
    </xf>
    <xf borderId="7" fillId="5" fontId="9" numFmtId="168" xfId="0" applyAlignment="1" applyBorder="1" applyFont="1" applyNumberFormat="1">
      <alignment horizontal="right" shrinkToFit="0" wrapText="1"/>
    </xf>
    <xf borderId="7" fillId="3" fontId="12" numFmtId="3" xfId="0" applyAlignment="1" applyBorder="1" applyFont="1" applyNumberFormat="1">
      <alignment horizontal="right" readingOrder="0" shrinkToFit="0" wrapText="0"/>
    </xf>
    <xf borderId="0" fillId="3" fontId="12" numFmtId="0" xfId="0" applyAlignment="1" applyFont="1">
      <alignment readingOrder="0" shrinkToFit="0" vertical="center" wrapText="0"/>
    </xf>
    <xf borderId="8" fillId="4" fontId="13" numFmtId="0" xfId="0" applyAlignment="1" applyBorder="1" applyFont="1">
      <alignment shrinkToFit="0" wrapText="0"/>
    </xf>
    <xf borderId="8" fillId="4" fontId="13" numFmtId="0" xfId="0" applyAlignment="1" applyBorder="1" applyFont="1">
      <alignment horizontal="center" shrinkToFit="0" wrapText="0"/>
    </xf>
    <xf borderId="9" fillId="3" fontId="14" numFmtId="164" xfId="0" applyAlignment="1" applyBorder="1" applyFont="1" applyNumberFormat="1">
      <alignment horizontal="left" readingOrder="0" shrinkToFit="0" vertical="bottom" wrapText="0"/>
    </xf>
    <xf borderId="0" fillId="3" fontId="12" numFmtId="0" xfId="0" applyAlignment="1" applyFont="1">
      <alignment readingOrder="0" shrinkToFit="0" vertical="center" wrapText="1"/>
    </xf>
    <xf borderId="0" fillId="3" fontId="12" numFmtId="0" xfId="0" applyAlignment="1" applyFont="1">
      <alignment horizontal="center" readingOrder="0" shrinkToFit="0" vertical="center" wrapText="0"/>
    </xf>
    <xf borderId="0" fillId="3" fontId="1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8.0"/>
    <col customWidth="1" min="3" max="3" width="11.5"/>
    <col customWidth="1" min="4" max="4" width="12.63"/>
    <col customWidth="1" min="5" max="5" width="13.5"/>
    <col customWidth="1" min="6" max="6" width="7.88"/>
    <col customWidth="1" min="7" max="7" width="13.88"/>
    <col customWidth="1" min="8" max="8" width="12.13"/>
    <col customWidth="1" min="9" max="9" width="11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45658.0</v>
      </c>
      <c r="E1" s="5" t="s">
        <v>3</v>
      </c>
      <c r="F1" s="6" t="s">
        <v>4</v>
      </c>
      <c r="G1" s="7" t="s">
        <v>5</v>
      </c>
      <c r="H1" s="7" t="s">
        <v>5</v>
      </c>
      <c r="I1" s="7" t="s">
        <v>5</v>
      </c>
    </row>
    <row r="2" ht="12.75" customHeight="1">
      <c r="A2" s="8" t="s">
        <v>6</v>
      </c>
      <c r="B2" s="9">
        <v>46160.0</v>
      </c>
      <c r="C2" s="10" t="s">
        <v>7</v>
      </c>
      <c r="D2" s="11">
        <v>46142.0</v>
      </c>
      <c r="E2" s="12" t="s">
        <v>8</v>
      </c>
      <c r="F2" s="13" t="s">
        <v>9</v>
      </c>
      <c r="G2" s="14"/>
      <c r="H2" s="15" t="s">
        <v>5</v>
      </c>
      <c r="I2" s="14"/>
    </row>
    <row r="3" ht="12.75" customHeight="1">
      <c r="A3" s="16"/>
      <c r="B3" s="16"/>
      <c r="C3" s="16"/>
      <c r="D3" s="17" t="s">
        <v>5</v>
      </c>
      <c r="E3" s="16"/>
      <c r="F3" s="17" t="s">
        <v>10</v>
      </c>
      <c r="G3" s="18"/>
      <c r="H3" s="19" t="s">
        <v>5</v>
      </c>
      <c r="I3" s="18"/>
    </row>
    <row r="4" ht="13.5" customHeight="1">
      <c r="A4" s="20" t="s">
        <v>11</v>
      </c>
      <c r="B4" s="21" t="s">
        <v>12</v>
      </c>
      <c r="C4" s="21">
        <v>120.0</v>
      </c>
      <c r="D4" s="22"/>
      <c r="E4" s="21">
        <v>120.0</v>
      </c>
      <c r="F4" s="22"/>
      <c r="G4" s="22"/>
      <c r="H4" s="21">
        <v>120.0</v>
      </c>
      <c r="I4" s="22"/>
    </row>
    <row r="5" ht="25.5" customHeight="1">
      <c r="A5" s="23" t="s">
        <v>13</v>
      </c>
      <c r="B5" s="23" t="s">
        <v>14</v>
      </c>
      <c r="C5" s="24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3" t="s">
        <v>20</v>
      </c>
      <c r="I5" s="23" t="s">
        <v>21</v>
      </c>
    </row>
    <row r="6" ht="12.75" customHeight="1">
      <c r="A6" s="25" t="s">
        <v>22</v>
      </c>
      <c r="B6" s="26">
        <f>sum(B7:B35)</f>
        <v>39443122</v>
      </c>
      <c r="C6" s="26">
        <f t="shared" ref="C6:C35" si="1">B6/C$4</f>
        <v>328692.6833</v>
      </c>
      <c r="D6" s="26">
        <f>sum(D7:D35)</f>
        <v>40333572</v>
      </c>
      <c r="E6" s="26">
        <f t="shared" ref="E6:E35" si="2">D6/E$4</f>
        <v>336113.1</v>
      </c>
      <c r="F6" s="27">
        <f t="shared" ref="F6:F35" si="3">E6/C6-1</f>
        <v>0.02257554562</v>
      </c>
      <c r="G6" s="26">
        <f>sum(G7:G35)</f>
        <v>39975990</v>
      </c>
      <c r="H6" s="26">
        <f t="shared" ref="H6:H35" si="4">G6/H$4</f>
        <v>333133.25</v>
      </c>
      <c r="I6" s="27">
        <f t="shared" ref="I6:I35" si="5">D6/G6-1</f>
        <v>0.008944919188</v>
      </c>
    </row>
    <row r="7" ht="12.75" customHeight="1">
      <c r="A7" s="25" t="s">
        <v>23</v>
      </c>
      <c r="B7" s="28">
        <v>1263502.0</v>
      </c>
      <c r="C7" s="26">
        <f t="shared" si="1"/>
        <v>10529.18333</v>
      </c>
      <c r="D7" s="28">
        <v>1258957.0</v>
      </c>
      <c r="E7" s="26">
        <f t="shared" si="2"/>
        <v>10491.30833</v>
      </c>
      <c r="F7" s="27">
        <f t="shared" si="3"/>
        <v>-0.003597145078</v>
      </c>
      <c r="G7" s="28">
        <v>1176257.0</v>
      </c>
      <c r="H7" s="26">
        <f t="shared" si="4"/>
        <v>9802.141667</v>
      </c>
      <c r="I7" s="27">
        <f t="shared" si="5"/>
        <v>0.07030776437</v>
      </c>
    </row>
    <row r="8" ht="12.75" customHeight="1">
      <c r="A8" s="25" t="s">
        <v>24</v>
      </c>
      <c r="B8" s="28">
        <v>820346.0</v>
      </c>
      <c r="C8" s="26">
        <f t="shared" si="1"/>
        <v>6836.216667</v>
      </c>
      <c r="D8" s="28">
        <v>784954.0</v>
      </c>
      <c r="E8" s="26">
        <f t="shared" si="2"/>
        <v>6541.283333</v>
      </c>
      <c r="F8" s="27">
        <f t="shared" si="3"/>
        <v>-0.04314277146</v>
      </c>
      <c r="G8" s="28">
        <v>833831.0</v>
      </c>
      <c r="H8" s="26">
        <f t="shared" si="4"/>
        <v>6948.591667</v>
      </c>
      <c r="I8" s="27">
        <f t="shared" si="5"/>
        <v>-0.05861739369</v>
      </c>
    </row>
    <row r="9" ht="12.75" customHeight="1">
      <c r="A9" s="25" t="s">
        <v>25</v>
      </c>
      <c r="B9" s="28">
        <v>1537507.0</v>
      </c>
      <c r="C9" s="26">
        <f t="shared" si="1"/>
        <v>12812.55833</v>
      </c>
      <c r="D9" s="28">
        <v>1384246.0</v>
      </c>
      <c r="E9" s="26">
        <f t="shared" si="2"/>
        <v>11535.38333</v>
      </c>
      <c r="F9" s="27">
        <f t="shared" si="3"/>
        <v>-0.09968149739</v>
      </c>
      <c r="G9" s="28">
        <v>1545576.0</v>
      </c>
      <c r="H9" s="26">
        <f t="shared" si="4"/>
        <v>12879.8</v>
      </c>
      <c r="I9" s="27">
        <f t="shared" si="5"/>
        <v>-0.1043817968</v>
      </c>
    </row>
    <row r="10" ht="12.75" customHeight="1">
      <c r="A10" s="25" t="s">
        <v>26</v>
      </c>
      <c r="B10" s="28">
        <v>776921.0</v>
      </c>
      <c r="C10" s="26">
        <f t="shared" si="1"/>
        <v>6474.341667</v>
      </c>
      <c r="D10" s="28">
        <v>848603.0</v>
      </c>
      <c r="E10" s="26">
        <f t="shared" si="2"/>
        <v>7071.691667</v>
      </c>
      <c r="F10" s="27">
        <f t="shared" si="3"/>
        <v>0.09226420704</v>
      </c>
      <c r="G10" s="28">
        <v>765573.0</v>
      </c>
      <c r="H10" s="26">
        <f t="shared" si="4"/>
        <v>6379.775</v>
      </c>
      <c r="I10" s="27">
        <f t="shared" si="5"/>
        <v>0.108454713</v>
      </c>
    </row>
    <row r="11" ht="12.75" customHeight="1">
      <c r="A11" s="25" t="s">
        <v>27</v>
      </c>
      <c r="B11" s="28">
        <v>621216.0</v>
      </c>
      <c r="C11" s="26">
        <f t="shared" si="1"/>
        <v>5176.8</v>
      </c>
      <c r="D11" s="28">
        <v>652931.0</v>
      </c>
      <c r="E11" s="26">
        <f t="shared" si="2"/>
        <v>5441.091667</v>
      </c>
      <c r="F11" s="27">
        <f t="shared" si="3"/>
        <v>0.05105309586</v>
      </c>
      <c r="G11" s="28">
        <v>589861.0</v>
      </c>
      <c r="H11" s="26">
        <f t="shared" si="4"/>
        <v>4915.508333</v>
      </c>
      <c r="I11" s="27">
        <f t="shared" si="5"/>
        <v>0.1069234955</v>
      </c>
    </row>
    <row r="12" ht="12.75" customHeight="1">
      <c r="A12" s="25" t="s">
        <v>28</v>
      </c>
      <c r="B12" s="28">
        <v>663580.0</v>
      </c>
      <c r="C12" s="26">
        <f t="shared" si="1"/>
        <v>5529.833333</v>
      </c>
      <c r="D12" s="28">
        <v>705608.0</v>
      </c>
      <c r="E12" s="26">
        <f t="shared" si="2"/>
        <v>5880.066667</v>
      </c>
      <c r="F12" s="27">
        <f t="shared" si="3"/>
        <v>0.06333524217</v>
      </c>
      <c r="G12" s="28">
        <v>678171.0</v>
      </c>
      <c r="H12" s="26">
        <f t="shared" si="4"/>
        <v>5651.425</v>
      </c>
      <c r="I12" s="27">
        <f t="shared" si="5"/>
        <v>0.04045734778</v>
      </c>
    </row>
    <row r="13" ht="12.75" customHeight="1">
      <c r="A13" s="25" t="s">
        <v>29</v>
      </c>
      <c r="B13" s="28">
        <v>463772.0</v>
      </c>
      <c r="C13" s="26">
        <f t="shared" si="1"/>
        <v>3864.766667</v>
      </c>
      <c r="D13" s="28">
        <v>467908.0</v>
      </c>
      <c r="E13" s="26">
        <f t="shared" si="2"/>
        <v>3899.233333</v>
      </c>
      <c r="F13" s="27">
        <f t="shared" si="3"/>
        <v>0.00891817531</v>
      </c>
      <c r="G13" s="28">
        <v>500671.0</v>
      </c>
      <c r="H13" s="26">
        <f t="shared" si="4"/>
        <v>4172.258333</v>
      </c>
      <c r="I13" s="27">
        <f t="shared" si="5"/>
        <v>-0.06543818196</v>
      </c>
    </row>
    <row r="14" ht="12.75" customHeight="1">
      <c r="A14" s="25" t="s">
        <v>30</v>
      </c>
      <c r="B14" s="28">
        <v>183630.0</v>
      </c>
      <c r="C14" s="26">
        <f t="shared" si="1"/>
        <v>1530.25</v>
      </c>
      <c r="D14" s="28">
        <v>200573.0</v>
      </c>
      <c r="E14" s="26">
        <f t="shared" si="2"/>
        <v>1671.441667</v>
      </c>
      <c r="F14" s="27">
        <f t="shared" si="3"/>
        <v>0.09226705876</v>
      </c>
      <c r="G14" s="28">
        <v>177681.0</v>
      </c>
      <c r="H14" s="26">
        <f t="shared" si="4"/>
        <v>1480.675</v>
      </c>
      <c r="I14" s="27">
        <f t="shared" si="5"/>
        <v>0.128837636</v>
      </c>
    </row>
    <row r="15" ht="12.75" customHeight="1">
      <c r="A15" s="25" t="s">
        <v>31</v>
      </c>
      <c r="B15" s="28">
        <v>228367.0</v>
      </c>
      <c r="C15" s="26">
        <f t="shared" si="1"/>
        <v>1903.058333</v>
      </c>
      <c r="D15" s="28">
        <v>236151.0</v>
      </c>
      <c r="E15" s="26">
        <f t="shared" si="2"/>
        <v>1967.925</v>
      </c>
      <c r="F15" s="27">
        <f t="shared" si="3"/>
        <v>0.03408548521</v>
      </c>
      <c r="G15" s="28">
        <v>280478.0</v>
      </c>
      <c r="H15" s="26">
        <f t="shared" si="4"/>
        <v>2337.316667</v>
      </c>
      <c r="I15" s="27">
        <f t="shared" si="5"/>
        <v>-0.1580409159</v>
      </c>
    </row>
    <row r="16" ht="12.75" customHeight="1">
      <c r="A16" s="25" t="s">
        <v>32</v>
      </c>
      <c r="B16" s="28">
        <v>6652619.0</v>
      </c>
      <c r="C16" s="26">
        <f t="shared" si="1"/>
        <v>55438.49167</v>
      </c>
      <c r="D16" s="28">
        <v>6879547.0</v>
      </c>
      <c r="E16" s="26">
        <f t="shared" si="2"/>
        <v>57329.55833</v>
      </c>
      <c r="F16" s="27">
        <f t="shared" si="3"/>
        <v>0.03411107716</v>
      </c>
      <c r="G16" s="28">
        <v>6635726.0</v>
      </c>
      <c r="H16" s="26">
        <f t="shared" si="4"/>
        <v>55297.71667</v>
      </c>
      <c r="I16" s="27">
        <f t="shared" si="5"/>
        <v>0.0367436811</v>
      </c>
    </row>
    <row r="17" ht="12.75" customHeight="1">
      <c r="A17" s="25" t="s">
        <v>33</v>
      </c>
      <c r="B17" s="28">
        <v>4359881.0</v>
      </c>
      <c r="C17" s="26">
        <f t="shared" si="1"/>
        <v>36332.34167</v>
      </c>
      <c r="D17" s="28">
        <v>4340578.0</v>
      </c>
      <c r="E17" s="26">
        <f t="shared" si="2"/>
        <v>36171.48333</v>
      </c>
      <c r="F17" s="27">
        <f t="shared" si="3"/>
        <v>-0.004427414418</v>
      </c>
      <c r="G17" s="28">
        <v>4408512.0</v>
      </c>
      <c r="H17" s="26">
        <f t="shared" si="4"/>
        <v>36737.6</v>
      </c>
      <c r="I17" s="27">
        <f t="shared" si="5"/>
        <v>-0.01540973462</v>
      </c>
    </row>
    <row r="18" ht="12.75" customHeight="1">
      <c r="A18" s="25" t="s">
        <v>34</v>
      </c>
      <c r="B18" s="28">
        <v>2077765.0</v>
      </c>
      <c r="C18" s="26">
        <f t="shared" si="1"/>
        <v>17314.70833</v>
      </c>
      <c r="D18" s="28">
        <v>2496538.0</v>
      </c>
      <c r="E18" s="26">
        <f t="shared" si="2"/>
        <v>20804.48333</v>
      </c>
      <c r="F18" s="27">
        <f t="shared" si="3"/>
        <v>0.2015497422</v>
      </c>
      <c r="G18" s="28">
        <v>2168572.0</v>
      </c>
      <c r="H18" s="26">
        <f t="shared" si="4"/>
        <v>18071.43333</v>
      </c>
      <c r="I18" s="27">
        <f t="shared" si="5"/>
        <v>0.1512359285</v>
      </c>
    </row>
    <row r="19" ht="12.75" customHeight="1">
      <c r="A19" s="25" t="s">
        <v>35</v>
      </c>
      <c r="B19" s="28">
        <v>1231811.0</v>
      </c>
      <c r="C19" s="26">
        <f t="shared" si="1"/>
        <v>10265.09167</v>
      </c>
      <c r="D19" s="28">
        <v>1161694.0</v>
      </c>
      <c r="E19" s="26">
        <f t="shared" si="2"/>
        <v>9680.783333</v>
      </c>
      <c r="F19" s="27">
        <f t="shared" si="3"/>
        <v>-0.05692188168</v>
      </c>
      <c r="G19" s="28">
        <v>1186229.0</v>
      </c>
      <c r="H19" s="26">
        <f t="shared" si="4"/>
        <v>9885.241667</v>
      </c>
      <c r="I19" s="27">
        <f t="shared" si="5"/>
        <v>-0.02068319018</v>
      </c>
    </row>
    <row r="20" ht="12.75" customHeight="1">
      <c r="A20" s="25" t="s">
        <v>36</v>
      </c>
      <c r="B20" s="28">
        <v>1476160.0</v>
      </c>
      <c r="C20" s="26">
        <f t="shared" si="1"/>
        <v>12301.33333</v>
      </c>
      <c r="D20" s="28">
        <v>1445753.0</v>
      </c>
      <c r="E20" s="26">
        <f t="shared" si="2"/>
        <v>12047.94167</v>
      </c>
      <c r="F20" s="27">
        <f t="shared" si="3"/>
        <v>-0.02059871559</v>
      </c>
      <c r="G20" s="28">
        <v>1501193.0</v>
      </c>
      <c r="H20" s="26">
        <f t="shared" si="4"/>
        <v>12509.94167</v>
      </c>
      <c r="I20" s="27">
        <f t="shared" si="5"/>
        <v>-0.03693062784</v>
      </c>
    </row>
    <row r="21" ht="12.75" customHeight="1">
      <c r="A21" s="25" t="s">
        <v>37</v>
      </c>
      <c r="B21" s="28">
        <v>3214503.0</v>
      </c>
      <c r="C21" s="26">
        <f t="shared" si="1"/>
        <v>26787.525</v>
      </c>
      <c r="D21" s="28">
        <v>3454758.0</v>
      </c>
      <c r="E21" s="26">
        <f t="shared" si="2"/>
        <v>28789.65</v>
      </c>
      <c r="F21" s="27">
        <f t="shared" si="3"/>
        <v>0.07474094751</v>
      </c>
      <c r="G21" s="28">
        <v>3348106.0</v>
      </c>
      <c r="H21" s="26">
        <f t="shared" si="4"/>
        <v>27900.88333</v>
      </c>
      <c r="I21" s="27">
        <f t="shared" si="5"/>
        <v>0.03185442755</v>
      </c>
    </row>
    <row r="22" ht="12.75" customHeight="1">
      <c r="A22" s="25" t="s">
        <v>38</v>
      </c>
      <c r="B22" s="28">
        <v>171743.0</v>
      </c>
      <c r="C22" s="26">
        <f t="shared" si="1"/>
        <v>1431.191667</v>
      </c>
      <c r="D22" s="28">
        <v>189631.0</v>
      </c>
      <c r="E22" s="26">
        <f t="shared" si="2"/>
        <v>1580.258333</v>
      </c>
      <c r="F22" s="27">
        <f t="shared" si="3"/>
        <v>0.1041556279</v>
      </c>
      <c r="G22" s="28">
        <v>183628.0</v>
      </c>
      <c r="H22" s="26">
        <f t="shared" si="4"/>
        <v>1530.233333</v>
      </c>
      <c r="I22" s="27">
        <f t="shared" si="5"/>
        <v>0.03269109286</v>
      </c>
    </row>
    <row r="23" ht="12.75" customHeight="1">
      <c r="A23" s="25" t="s">
        <v>39</v>
      </c>
      <c r="B23" s="28">
        <v>133099.0</v>
      </c>
      <c r="C23" s="26">
        <f t="shared" si="1"/>
        <v>1109.158333</v>
      </c>
      <c r="D23" s="28">
        <v>148137.0</v>
      </c>
      <c r="E23" s="26">
        <f t="shared" si="2"/>
        <v>1234.475</v>
      </c>
      <c r="F23" s="27">
        <f t="shared" si="3"/>
        <v>0.1129835686</v>
      </c>
      <c r="G23" s="28">
        <v>132519.0</v>
      </c>
      <c r="H23" s="26">
        <f t="shared" si="4"/>
        <v>1104.325</v>
      </c>
      <c r="I23" s="27">
        <f t="shared" si="5"/>
        <v>0.1178547982</v>
      </c>
    </row>
    <row r="24" ht="12.75" customHeight="1">
      <c r="A24" s="25" t="s">
        <v>40</v>
      </c>
      <c r="B24" s="28">
        <v>411786.0</v>
      </c>
      <c r="C24" s="26">
        <f t="shared" si="1"/>
        <v>3431.55</v>
      </c>
      <c r="D24" s="28">
        <v>377971.0</v>
      </c>
      <c r="E24" s="26">
        <f t="shared" si="2"/>
        <v>3149.758333</v>
      </c>
      <c r="F24" s="27">
        <f t="shared" si="3"/>
        <v>-0.08211789619</v>
      </c>
      <c r="G24" s="28">
        <v>388031.0</v>
      </c>
      <c r="H24" s="26">
        <f t="shared" si="4"/>
        <v>3233.591667</v>
      </c>
      <c r="I24" s="27">
        <f t="shared" si="5"/>
        <v>-0.02592576366</v>
      </c>
    </row>
    <row r="25" ht="12.75" customHeight="1">
      <c r="A25" s="25" t="s">
        <v>41</v>
      </c>
      <c r="B25" s="28">
        <v>882312.0</v>
      </c>
      <c r="C25" s="26">
        <f t="shared" si="1"/>
        <v>7352.6</v>
      </c>
      <c r="D25" s="28">
        <v>870701.0</v>
      </c>
      <c r="E25" s="26">
        <f t="shared" si="2"/>
        <v>7255.841667</v>
      </c>
      <c r="F25" s="27">
        <f t="shared" si="3"/>
        <v>-0.01315974395</v>
      </c>
      <c r="G25" s="28">
        <v>949201.0</v>
      </c>
      <c r="H25" s="26">
        <f t="shared" si="4"/>
        <v>7910.008333</v>
      </c>
      <c r="I25" s="27">
        <f t="shared" si="5"/>
        <v>-0.08270113495</v>
      </c>
    </row>
    <row r="26" ht="12.75" customHeight="1">
      <c r="A26" s="25" t="s">
        <v>42</v>
      </c>
      <c r="B26" s="28">
        <v>763328.0</v>
      </c>
      <c r="C26" s="26">
        <f t="shared" si="1"/>
        <v>6361.066667</v>
      </c>
      <c r="D26" s="28">
        <v>727433.0</v>
      </c>
      <c r="E26" s="26">
        <f t="shared" si="2"/>
        <v>6061.941667</v>
      </c>
      <c r="F26" s="27">
        <f t="shared" si="3"/>
        <v>-0.04702434602</v>
      </c>
      <c r="G26" s="28">
        <v>792839.0</v>
      </c>
      <c r="H26" s="26">
        <f t="shared" si="4"/>
        <v>6606.991667</v>
      </c>
      <c r="I26" s="27">
        <f t="shared" si="5"/>
        <v>-0.0824959418</v>
      </c>
    </row>
    <row r="27" ht="12.75" customHeight="1">
      <c r="A27" s="25" t="s">
        <v>43</v>
      </c>
      <c r="B27" s="28">
        <v>1077238.0</v>
      </c>
      <c r="C27" s="26">
        <f t="shared" si="1"/>
        <v>8976.983333</v>
      </c>
      <c r="D27" s="28">
        <v>1130442.0</v>
      </c>
      <c r="E27" s="26">
        <f t="shared" si="2"/>
        <v>9420.35</v>
      </c>
      <c r="F27" s="27">
        <f t="shared" si="3"/>
        <v>0.04938927145</v>
      </c>
      <c r="G27" s="28">
        <v>1159615.0</v>
      </c>
      <c r="H27" s="26">
        <f t="shared" si="4"/>
        <v>9663.458333</v>
      </c>
      <c r="I27" s="27">
        <f t="shared" si="5"/>
        <v>-0.02515748761</v>
      </c>
    </row>
    <row r="28" ht="12.75" customHeight="1">
      <c r="A28" s="25" t="s">
        <v>44</v>
      </c>
      <c r="B28" s="28">
        <v>1554667.0</v>
      </c>
      <c r="C28" s="26">
        <f t="shared" si="1"/>
        <v>12955.55833</v>
      </c>
      <c r="D28" s="28">
        <v>1589011.0</v>
      </c>
      <c r="E28" s="26">
        <f t="shared" si="2"/>
        <v>13241.75833</v>
      </c>
      <c r="F28" s="27">
        <f t="shared" si="3"/>
        <v>0.02209090435</v>
      </c>
      <c r="G28" s="28">
        <v>1551042.0</v>
      </c>
      <c r="H28" s="26">
        <f t="shared" si="4"/>
        <v>12925.35</v>
      </c>
      <c r="I28" s="27">
        <f t="shared" si="5"/>
        <v>0.02447967238</v>
      </c>
    </row>
    <row r="29" ht="12.75" customHeight="1">
      <c r="A29" s="25" t="s">
        <v>45</v>
      </c>
      <c r="B29" s="28">
        <v>2049252.0</v>
      </c>
      <c r="C29" s="26">
        <f t="shared" si="1"/>
        <v>17077.1</v>
      </c>
      <c r="D29" s="28">
        <v>1892210.0</v>
      </c>
      <c r="E29" s="26">
        <f t="shared" si="2"/>
        <v>15768.41667</v>
      </c>
      <c r="F29" s="27">
        <f t="shared" si="3"/>
        <v>-0.07663381566</v>
      </c>
      <c r="G29" s="28">
        <v>2060610.0</v>
      </c>
      <c r="H29" s="26">
        <f t="shared" si="4"/>
        <v>17171.75</v>
      </c>
      <c r="I29" s="27">
        <f t="shared" si="5"/>
        <v>-0.08172337318</v>
      </c>
    </row>
    <row r="30" ht="12.75" customHeight="1">
      <c r="A30" s="25" t="s">
        <v>46</v>
      </c>
      <c r="B30" s="28">
        <v>311712.0</v>
      </c>
      <c r="C30" s="26">
        <f t="shared" si="1"/>
        <v>2597.6</v>
      </c>
      <c r="D30" s="28">
        <v>328494.0</v>
      </c>
      <c r="E30" s="26">
        <f t="shared" si="2"/>
        <v>2737.45</v>
      </c>
      <c r="F30" s="27">
        <f t="shared" si="3"/>
        <v>0.0538381583</v>
      </c>
      <c r="G30" s="28">
        <v>354807.0</v>
      </c>
      <c r="H30" s="26">
        <f t="shared" si="4"/>
        <v>2956.725</v>
      </c>
      <c r="I30" s="27">
        <f t="shared" si="5"/>
        <v>-0.07416144552</v>
      </c>
    </row>
    <row r="31" ht="12.75" customHeight="1">
      <c r="A31" s="25" t="s">
        <v>47</v>
      </c>
      <c r="B31" s="28">
        <v>198560.0</v>
      </c>
      <c r="C31" s="26">
        <f t="shared" si="1"/>
        <v>1654.666667</v>
      </c>
      <c r="D31" s="28">
        <v>231346.0</v>
      </c>
      <c r="E31" s="26">
        <f t="shared" si="2"/>
        <v>1927.883333</v>
      </c>
      <c r="F31" s="27">
        <f t="shared" si="3"/>
        <v>0.1651188558</v>
      </c>
      <c r="G31" s="28">
        <v>186577.0</v>
      </c>
      <c r="H31" s="26">
        <f t="shared" si="4"/>
        <v>1554.808333</v>
      </c>
      <c r="I31" s="27">
        <f t="shared" si="5"/>
        <v>0.2399491899</v>
      </c>
    </row>
    <row r="32" ht="12.75" customHeight="1">
      <c r="A32" s="25" t="s">
        <v>48</v>
      </c>
      <c r="B32" s="28">
        <v>775710.0</v>
      </c>
      <c r="C32" s="26">
        <f t="shared" si="1"/>
        <v>6464.25</v>
      </c>
      <c r="D32" s="28">
        <v>804580.0</v>
      </c>
      <c r="E32" s="26">
        <f t="shared" si="2"/>
        <v>6704.833333</v>
      </c>
      <c r="F32" s="27">
        <f t="shared" si="3"/>
        <v>0.03721751686</v>
      </c>
      <c r="G32" s="28">
        <v>761107.0</v>
      </c>
      <c r="H32" s="26">
        <f t="shared" si="4"/>
        <v>6342.558333</v>
      </c>
      <c r="I32" s="27">
        <f t="shared" si="5"/>
        <v>0.05711811874</v>
      </c>
    </row>
    <row r="33" ht="12.75" customHeight="1">
      <c r="A33" s="25" t="s">
        <v>49</v>
      </c>
      <c r="B33" s="28">
        <v>4176398.0</v>
      </c>
      <c r="C33" s="26">
        <f t="shared" si="1"/>
        <v>34803.31667</v>
      </c>
      <c r="D33" s="28">
        <v>4321822.0</v>
      </c>
      <c r="E33" s="26">
        <f t="shared" si="2"/>
        <v>36015.18333</v>
      </c>
      <c r="F33" s="27">
        <f t="shared" si="3"/>
        <v>0.03482043617</v>
      </c>
      <c r="G33" s="28">
        <v>4163493.0</v>
      </c>
      <c r="H33" s="26">
        <f t="shared" si="4"/>
        <v>34695.775</v>
      </c>
      <c r="I33" s="27">
        <f t="shared" si="5"/>
        <v>0.03802792511</v>
      </c>
    </row>
    <row r="34" ht="12.75" customHeight="1">
      <c r="A34" s="25" t="s">
        <v>50</v>
      </c>
      <c r="B34" s="28">
        <v>883167.0</v>
      </c>
      <c r="C34" s="26">
        <f t="shared" si="1"/>
        <v>7359.725</v>
      </c>
      <c r="D34" s="28">
        <v>913975.0</v>
      </c>
      <c r="E34" s="26">
        <f t="shared" si="2"/>
        <v>7616.458333</v>
      </c>
      <c r="F34" s="27">
        <f t="shared" si="3"/>
        <v>0.03488354977</v>
      </c>
      <c r="G34" s="28">
        <v>962430.0</v>
      </c>
      <c r="H34" s="26">
        <f t="shared" si="4"/>
        <v>8020.25</v>
      </c>
      <c r="I34" s="27">
        <f t="shared" si="5"/>
        <v>-0.05034651871</v>
      </c>
    </row>
    <row r="35" ht="12.75" customHeight="1">
      <c r="A35" s="25" t="s">
        <v>51</v>
      </c>
      <c r="B35" s="28">
        <v>482570.0</v>
      </c>
      <c r="C35" s="26">
        <f t="shared" si="1"/>
        <v>4021.416667</v>
      </c>
      <c r="D35" s="28">
        <v>489020.0</v>
      </c>
      <c r="E35" s="26">
        <f t="shared" si="2"/>
        <v>4075.166667</v>
      </c>
      <c r="F35" s="27">
        <f t="shared" si="3"/>
        <v>0.01336593655</v>
      </c>
      <c r="G35" s="28">
        <v>533654.0</v>
      </c>
      <c r="H35" s="26">
        <f t="shared" si="4"/>
        <v>4447.116667</v>
      </c>
      <c r="I35" s="27">
        <f t="shared" si="5"/>
        <v>-0.08363846237</v>
      </c>
    </row>
    <row r="36" ht="12.75" customHeight="1">
      <c r="A36" s="29"/>
      <c r="B36" s="29"/>
      <c r="C36" s="29"/>
      <c r="D36" s="29"/>
      <c r="E36" s="29"/>
      <c r="F36" s="29"/>
      <c r="G36" s="29"/>
      <c r="H36" s="29"/>
      <c r="I36" s="2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0.63"/>
    <col customWidth="1" min="2" max="2" width="15.88"/>
    <col customWidth="1" min="3" max="3" width="7.0"/>
    <col customWidth="1" min="4" max="4" width="46.38"/>
  </cols>
  <sheetData>
    <row r="1" ht="12.0" customHeight="1">
      <c r="A1" s="30" t="s">
        <v>52</v>
      </c>
      <c r="B1" s="31" t="s">
        <v>53</v>
      </c>
      <c r="C1" s="31" t="s">
        <v>54</v>
      </c>
      <c r="D1" s="30" t="s">
        <v>55</v>
      </c>
    </row>
    <row r="2" ht="12.75" customHeight="1">
      <c r="A2" s="32"/>
      <c r="B2" s="33"/>
      <c r="C2" s="34"/>
      <c r="D2" s="35"/>
    </row>
    <row r="3" ht="12.0" customHeight="1">
      <c r="A3" s="32"/>
      <c r="B3" s="33"/>
      <c r="C3" s="34"/>
      <c r="D3" s="35" t="s">
        <v>56</v>
      </c>
    </row>
  </sheetData>
  <drawing r:id="rId1"/>
</worksheet>
</file>