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T_SU_CZ" sheetId="1" r:id="rId4"/>
    <sheet state="visible" name="Change Log" sheetId="2" r:id="rId5"/>
  </sheets>
  <definedNames/>
  <calcPr/>
</workbook>
</file>

<file path=xl/sharedStrings.xml><?xml version="1.0" encoding="utf-8"?>
<sst xmlns="http://schemas.openxmlformats.org/spreadsheetml/2006/main" count="62" uniqueCount="57">
  <si>
    <t>Data source</t>
  </si>
  <si>
    <t>EUROCONTROL</t>
  </si>
  <si>
    <t>Period Start</t>
  </si>
  <si>
    <t>Meta data</t>
  </si>
  <si>
    <t>N/A</t>
  </si>
  <si>
    <t xml:space="preserve"> </t>
  </si>
  <si>
    <t>Release date</t>
  </si>
  <si>
    <t>Period End</t>
  </si>
  <si>
    <t>Contact</t>
  </si>
  <si>
    <t>pru-support@eurocontrol.int</t>
  </si>
  <si>
    <t xml:space="preserve">  </t>
  </si>
  <si>
    <t>Period: JAN-DEC</t>
  </si>
  <si>
    <t>SOURCE: CRCO</t>
  </si>
  <si>
    <t>En-route service units</t>
  </si>
  <si>
    <t>Actual [2024]</t>
  </si>
  <si>
    <t>Daily ER SU [2024]</t>
  </si>
  <si>
    <t>Actual [2025]</t>
  </si>
  <si>
    <t>Daily ER SU [actual, 2025]</t>
  </si>
  <si>
    <t>25/24 (%)</t>
  </si>
  <si>
    <t>Det. [2025]</t>
  </si>
  <si>
    <t>Daily ER SU [2025]</t>
  </si>
  <si>
    <t>act./det.(%)</t>
  </si>
  <si>
    <t>SES Area</t>
  </si>
  <si>
    <t>Austria</t>
  </si>
  <si>
    <t>Belgium-Luxembourg</t>
  </si>
  <si>
    <t>Bulgaria</t>
  </si>
  <si>
    <t>Croatia</t>
  </si>
  <si>
    <t>Cyprus</t>
  </si>
  <si>
    <t>Czech Republic</t>
  </si>
  <si>
    <t>Denmark</t>
  </si>
  <si>
    <t>Estonia</t>
  </si>
  <si>
    <t>Finland</t>
  </si>
  <si>
    <t>France</t>
  </si>
  <si>
    <t>Germany</t>
  </si>
  <si>
    <t>Greece</t>
  </si>
  <si>
    <t>Hungary</t>
  </si>
  <si>
    <t>Ireland</t>
  </si>
  <si>
    <t>Italy</t>
  </si>
  <si>
    <t>Latvia</t>
  </si>
  <si>
    <t>Lithuania</t>
  </si>
  <si>
    <t>Malta</t>
  </si>
  <si>
    <t>Netherlands</t>
  </si>
  <si>
    <t>Norway</t>
  </si>
  <si>
    <t>Poland</t>
  </si>
  <si>
    <t>Portugal Continental</t>
  </si>
  <si>
    <t>Romania</t>
  </si>
  <si>
    <t>Slovakia</t>
  </si>
  <si>
    <t>Slovenia</t>
  </si>
  <si>
    <t>Spain Canarias</t>
  </si>
  <si>
    <t>Spain Continental</t>
  </si>
  <si>
    <t>Sweden</t>
  </si>
  <si>
    <t>Switzerland</t>
  </si>
  <si>
    <t>Change date</t>
  </si>
  <si>
    <t>Entity</t>
  </si>
  <si>
    <t>Period</t>
  </si>
  <si>
    <t>Comment</t>
  </si>
  <si>
    <t xml:space="preserve">    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</si>
</sst>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&quot; &quot;mmm&quot; &quot;yyyy"/>
    <numFmt numFmtId="165" formatCode="d mmm yyyy"/>
    <numFmt numFmtId="166" formatCode="d mmm. yyyy"/>
    <numFmt numFmtId="167" formatCode="m/d/yyyy"/>
    <numFmt numFmtId="168" formatCode="0.0%"/>
  </numFmts>
  <fonts count="15">
    <font>
      <sz val="10.0"/>
      <color rgb="FF000000"/>
      <name val="Arial"/>
    </font>
    <font>
      <b/>
      <sz val="9.0"/>
      <color rgb="FF396EA2"/>
      <name val="Calibri"/>
    </font>
    <font>
      <sz val="9.0"/>
      <color rgb="FF396EA2"/>
      <name val="Calibri"/>
    </font>
    <font>
      <b/>
      <sz val="10.0"/>
      <color rgb="FF396EA2"/>
      <name val="Calibri"/>
    </font>
    <font>
      <sz val="10.0"/>
      <color rgb="FF396EA2"/>
      <name val="Calibri"/>
    </font>
    <font>
      <sz val="9.0"/>
      <color rgb="FFC00000"/>
      <name val="Calibri"/>
    </font>
    <font>
      <u/>
      <sz val="9.0"/>
      <color rgb="FF396EA2"/>
      <name val="Calibri"/>
    </font>
    <font>
      <u/>
      <sz val="10.0"/>
      <color rgb="FF396EA2"/>
      <name val="Calibri"/>
    </font>
    <font>
      <u/>
      <sz val="10.0"/>
      <color rgb="FF396EA2"/>
      <name val="Calibri"/>
    </font>
    <font>
      <sz val="10.0"/>
      <color rgb="FF000000"/>
      <name val="Calibri"/>
    </font>
    <font>
      <b/>
      <sz val="8.0"/>
      <color rgb="FFC00000"/>
      <name val="Calibri"/>
    </font>
    <font>
      <sz val="10.0"/>
      <color rgb="FFF3F3F3"/>
      <name val="Calibri"/>
    </font>
    <font>
      <sz val="9.0"/>
      <color rgb="FF000000"/>
      <name val="Calibri"/>
    </font>
    <font>
      <sz val="9.0"/>
      <color rgb="FFF3F3F3"/>
      <name val="Calibri"/>
    </font>
    <font>
      <sz val="9.0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  <fill>
      <patternFill patternType="solid">
        <fgColor rgb="FFD9D9D9"/>
        <bgColor rgb="FFD9D9D9"/>
      </patternFill>
    </fill>
  </fills>
  <borders count="10">
    <border/>
    <border>
      <left/>
      <right/>
      <top/>
      <bottom/>
    </border>
    <border>
      <top/>
      <bottom/>
    </border>
    <border>
      <right/>
      <top/>
      <bottom/>
    </border>
    <border>
      <left/>
      <right/>
      <top/>
      <bottom style="thin">
        <color rgb="FF000000"/>
      </bottom>
    </border>
    <border>
      <right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/>
      <right/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wrapText="0"/>
    </xf>
    <xf borderId="1" fillId="3" fontId="2" numFmtId="49" xfId="0" applyAlignment="1" applyBorder="1" applyFill="1" applyFont="1" applyNumberFormat="1">
      <alignment horizontal="left" readingOrder="0" shrinkToFit="0" vertical="bottom" wrapText="0"/>
    </xf>
    <xf borderId="2" fillId="2" fontId="1" numFmtId="0" xfId="0" applyAlignment="1" applyBorder="1" applyFont="1">
      <alignment shrinkToFit="0" vertical="bottom" wrapText="0"/>
    </xf>
    <xf borderId="0" fillId="3" fontId="2" numFmtId="164" xfId="0" applyAlignment="1" applyFont="1" applyNumberFormat="1">
      <alignment horizontal="left" readingOrder="0" shrinkToFit="0" wrapText="0"/>
    </xf>
    <xf borderId="3" fillId="2" fontId="3" numFmtId="0" xfId="0" applyAlignment="1" applyBorder="1" applyFont="1">
      <alignment horizontal="left" shrinkToFit="0" wrapText="0"/>
    </xf>
    <xf borderId="1" fillId="3" fontId="4" numFmtId="0" xfId="0" applyAlignment="1" applyBorder="1" applyFont="1">
      <alignment horizontal="left" readingOrder="0" shrinkToFit="0" wrapText="0"/>
    </xf>
    <xf borderId="0" fillId="3" fontId="4" numFmtId="0" xfId="0" applyAlignment="1" applyFont="1">
      <alignment horizontal="left" readingOrder="0" shrinkToFit="0" wrapText="0"/>
    </xf>
    <xf borderId="4" fillId="2" fontId="1" numFmtId="0" xfId="0" applyAlignment="1" applyBorder="1" applyFont="1">
      <alignment shrinkToFit="0" wrapText="0"/>
    </xf>
    <xf borderId="4" fillId="0" fontId="5" numFmtId="165" xfId="0" applyAlignment="1" applyBorder="1" applyFont="1" applyNumberFormat="1">
      <alignment horizontal="left" readingOrder="0" vertical="bottom"/>
    </xf>
    <xf borderId="5" fillId="2" fontId="1" numFmtId="0" xfId="0" applyAlignment="1" applyBorder="1" applyFont="1">
      <alignment shrinkToFit="0" vertical="bottom" wrapText="0"/>
    </xf>
    <xf borderId="6" fillId="3" fontId="2" numFmtId="166" xfId="0" applyAlignment="1" applyBorder="1" applyFont="1" applyNumberFormat="1">
      <alignment horizontal="left" readingOrder="0" vertical="bottom"/>
    </xf>
    <xf borderId="4" fillId="2" fontId="3" numFmtId="0" xfId="0" applyAlignment="1" applyBorder="1" applyFont="1">
      <alignment horizontal="left" shrinkToFit="0" wrapText="0"/>
    </xf>
    <xf borderId="4" fillId="3" fontId="6" numFmtId="0" xfId="0" applyAlignment="1" applyBorder="1" applyFont="1">
      <alignment horizontal="left" readingOrder="0" shrinkToFit="0" wrapText="0"/>
    </xf>
    <xf borderId="0" fillId="3" fontId="7" numFmtId="167" xfId="0" applyAlignment="1" applyFont="1" applyNumberFormat="1">
      <alignment horizontal="left" shrinkToFit="0" wrapText="0"/>
    </xf>
    <xf borderId="0" fillId="3" fontId="8" numFmtId="0" xfId="0" applyAlignment="1" applyFont="1">
      <alignment horizontal="left" readingOrder="0" shrinkToFit="0" wrapText="0"/>
    </xf>
    <xf borderId="1" fillId="3" fontId="9" numFmtId="0" xfId="0" applyAlignment="1" applyBorder="1" applyFont="1">
      <alignment shrinkToFit="0" wrapText="1"/>
    </xf>
    <xf borderId="1" fillId="3" fontId="9" numFmtId="0" xfId="0" applyAlignment="1" applyBorder="1" applyFont="1">
      <alignment readingOrder="0" shrinkToFit="0" wrapText="1"/>
    </xf>
    <xf borderId="0" fillId="3" fontId="9" numFmtId="0" xfId="0" applyAlignment="1" applyFont="1">
      <alignment shrinkToFit="0" wrapText="1"/>
    </xf>
    <xf borderId="0" fillId="3" fontId="9" numFmtId="0" xfId="0" applyAlignment="1" applyFont="1">
      <alignment readingOrder="0" shrinkToFit="0" wrapText="1"/>
    </xf>
    <xf borderId="7" fillId="3" fontId="10" numFmtId="0" xfId="0" applyAlignment="1" applyBorder="1" applyFont="1">
      <alignment horizontal="left" readingOrder="0" shrinkToFit="0" vertical="center" wrapText="0"/>
    </xf>
    <xf borderId="7" fillId="3" fontId="10" numFmtId="0" xfId="0" applyAlignment="1" applyBorder="1" applyFont="1">
      <alignment horizontal="center" readingOrder="0" shrinkToFit="0" vertical="center" wrapText="0"/>
    </xf>
    <xf borderId="7" fillId="3" fontId="10" numFmtId="0" xfId="0" applyAlignment="1" applyBorder="1" applyFont="1">
      <alignment horizontal="center" shrinkToFit="0" vertical="center" wrapText="0"/>
    </xf>
    <xf borderId="7" fillId="4" fontId="11" numFmtId="0" xfId="0" applyAlignment="1" applyBorder="1" applyFill="1" applyFont="1">
      <alignment horizontal="center" readingOrder="0" shrinkToFit="0" vertical="center" wrapText="1"/>
    </xf>
    <xf borderId="7" fillId="4" fontId="11" numFmtId="49" xfId="0" applyAlignment="1" applyBorder="1" applyFont="1" applyNumberFormat="1">
      <alignment horizontal="center" readingOrder="0" shrinkToFit="0" vertical="center" wrapText="1"/>
    </xf>
    <xf borderId="7" fillId="3" fontId="12" numFmtId="0" xfId="0" applyAlignment="1" applyBorder="1" applyFont="1">
      <alignment readingOrder="0" shrinkToFit="0" vertical="center" wrapText="0"/>
    </xf>
    <xf borderId="7" fillId="5" fontId="12" numFmtId="3" xfId="0" applyAlignment="1" applyBorder="1" applyFill="1" applyFont="1" applyNumberFormat="1">
      <alignment horizontal="right" readingOrder="0" shrinkToFit="0" vertical="center" wrapText="0"/>
    </xf>
    <xf borderId="7" fillId="5" fontId="9" numFmtId="168" xfId="0" applyAlignment="1" applyBorder="1" applyFont="1" applyNumberFormat="1">
      <alignment horizontal="right" shrinkToFit="0" wrapText="1"/>
    </xf>
    <xf borderId="7" fillId="3" fontId="12" numFmtId="3" xfId="0" applyAlignment="1" applyBorder="1" applyFont="1" applyNumberFormat="1">
      <alignment horizontal="right" readingOrder="0" shrinkToFit="0" vertical="center" wrapText="0"/>
    </xf>
    <xf borderId="0" fillId="3" fontId="12" numFmtId="0" xfId="0" applyAlignment="1" applyFont="1">
      <alignment readingOrder="0" shrinkToFit="0" vertical="center" wrapText="0"/>
    </xf>
    <xf borderId="8" fillId="4" fontId="13" numFmtId="0" xfId="0" applyAlignment="1" applyBorder="1" applyFont="1">
      <alignment shrinkToFit="0" wrapText="0"/>
    </xf>
    <xf borderId="8" fillId="4" fontId="13" numFmtId="0" xfId="0" applyAlignment="1" applyBorder="1" applyFont="1">
      <alignment horizontal="center" shrinkToFit="0" wrapText="0"/>
    </xf>
    <xf borderId="9" fillId="3" fontId="14" numFmtId="164" xfId="0" applyAlignment="1" applyBorder="1" applyFont="1" applyNumberFormat="1">
      <alignment horizontal="left" readingOrder="0" shrinkToFit="0" vertical="bottom" wrapText="0"/>
    </xf>
    <xf borderId="0" fillId="3" fontId="12" numFmtId="0" xfId="0" applyAlignment="1" applyFont="1">
      <alignment readingOrder="0" shrinkToFit="0" vertical="center" wrapText="1"/>
    </xf>
    <xf borderId="0" fillId="3" fontId="12" numFmtId="0" xfId="0" applyAlignment="1" applyFont="1">
      <alignment horizontal="center" readingOrder="0" shrinkToFit="0" vertical="center" wrapText="0"/>
    </xf>
    <xf borderId="0" fillId="3" fontId="12" numFmtId="0" xfId="0" applyAlignment="1" applyFont="1">
      <alignment readingOrder="0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0"/>
  <cols>
    <col customWidth="1" min="1" max="1" width="17.63"/>
    <col customWidth="1" min="2" max="2" width="18.0"/>
    <col customWidth="1" min="3" max="3" width="11.5"/>
    <col customWidth="1" min="4" max="4" width="12.63"/>
    <col customWidth="1" min="5" max="5" width="13.5"/>
    <col customWidth="1" min="6" max="6" width="7.88"/>
    <col customWidth="1" min="7" max="7" width="13.88"/>
    <col customWidth="1" min="8" max="8" width="12.13"/>
    <col customWidth="1" min="9" max="9" width="11.25"/>
  </cols>
  <sheetData>
    <row r="1" ht="12.75" customHeight="1">
      <c r="A1" s="1" t="s">
        <v>0</v>
      </c>
      <c r="B1" s="2" t="s">
        <v>1</v>
      </c>
      <c r="C1" s="3" t="s">
        <v>2</v>
      </c>
      <c r="D1" s="4">
        <v>45292.0</v>
      </c>
      <c r="E1" s="5" t="s">
        <v>3</v>
      </c>
      <c r="F1" s="6" t="s">
        <v>4</v>
      </c>
      <c r="G1" s="7" t="s">
        <v>5</v>
      </c>
      <c r="H1" s="7" t="s">
        <v>5</v>
      </c>
      <c r="I1" s="7" t="s">
        <v>5</v>
      </c>
    </row>
    <row r="2" ht="12.75" customHeight="1">
      <c r="A2" s="8" t="s">
        <v>6</v>
      </c>
      <c r="B2" s="9">
        <v>46041.0</v>
      </c>
      <c r="C2" s="10" t="s">
        <v>7</v>
      </c>
      <c r="D2" s="11">
        <v>46022.0</v>
      </c>
      <c r="E2" s="12" t="s">
        <v>8</v>
      </c>
      <c r="F2" s="13" t="s">
        <v>9</v>
      </c>
      <c r="G2" s="14"/>
      <c r="H2" s="15" t="s">
        <v>5</v>
      </c>
      <c r="I2" s="14"/>
    </row>
    <row r="3" ht="12.75" customHeight="1">
      <c r="A3" s="16"/>
      <c r="B3" s="16"/>
      <c r="C3" s="16"/>
      <c r="D3" s="17" t="s">
        <v>5</v>
      </c>
      <c r="E3" s="16"/>
      <c r="F3" s="17" t="s">
        <v>10</v>
      </c>
      <c r="G3" s="18"/>
      <c r="H3" s="19" t="s">
        <v>5</v>
      </c>
      <c r="I3" s="18"/>
    </row>
    <row r="4" ht="13.5" customHeight="1">
      <c r="A4" s="20" t="s">
        <v>11</v>
      </c>
      <c r="B4" s="21" t="s">
        <v>12</v>
      </c>
      <c r="C4" s="21">
        <v>366.0</v>
      </c>
      <c r="D4" s="22"/>
      <c r="E4" s="21">
        <v>365.0</v>
      </c>
      <c r="F4" s="22"/>
      <c r="G4" s="22"/>
      <c r="H4" s="21">
        <v>365.0</v>
      </c>
      <c r="I4" s="22"/>
    </row>
    <row r="5" ht="25.5" customHeight="1">
      <c r="A5" s="23" t="s">
        <v>13</v>
      </c>
      <c r="B5" s="23" t="s">
        <v>14</v>
      </c>
      <c r="C5" s="24" t="s">
        <v>15</v>
      </c>
      <c r="D5" s="23" t="s">
        <v>16</v>
      </c>
      <c r="E5" s="23" t="s">
        <v>17</v>
      </c>
      <c r="F5" s="23" t="s">
        <v>18</v>
      </c>
      <c r="G5" s="23" t="s">
        <v>19</v>
      </c>
      <c r="H5" s="23" t="s">
        <v>20</v>
      </c>
      <c r="I5" s="23" t="s">
        <v>21</v>
      </c>
    </row>
    <row r="6" ht="12.75" customHeight="1">
      <c r="A6" s="25" t="s">
        <v>22</v>
      </c>
      <c r="B6" s="26">
        <f>sum(B7:B35)</f>
        <v>131637386</v>
      </c>
      <c r="C6" s="26">
        <f t="shared" ref="C6:C35" si="1">B6/C$4</f>
        <v>359664.9891</v>
      </c>
      <c r="D6" s="26">
        <f>sum(D7:D35)</f>
        <v>138809262</v>
      </c>
      <c r="E6" s="26">
        <f t="shared" ref="E6:E35" si="2">D6/E$4</f>
        <v>380299.3479</v>
      </c>
      <c r="F6" s="27">
        <f t="shared" ref="F6:F35" si="3">E6/C6-1</f>
        <v>0.05737105223</v>
      </c>
      <c r="G6" s="26">
        <f>sum(G7:G35)</f>
        <v>135556446</v>
      </c>
      <c r="H6" s="26">
        <f t="shared" ref="H6:H35" si="4">G6/H$4</f>
        <v>371387.5233</v>
      </c>
      <c r="I6" s="27">
        <f t="shared" ref="I6:I35" si="5">D6/G6-1</f>
        <v>0.02399602598</v>
      </c>
    </row>
    <row r="7" ht="12.75" customHeight="1">
      <c r="A7" s="25" t="s">
        <v>23</v>
      </c>
      <c r="B7" s="28">
        <v>4010092.0</v>
      </c>
      <c r="C7" s="26">
        <f t="shared" si="1"/>
        <v>10956.53552</v>
      </c>
      <c r="D7" s="28">
        <v>4548040.0</v>
      </c>
      <c r="E7" s="26">
        <f t="shared" si="2"/>
        <v>12460.38356</v>
      </c>
      <c r="F7" s="27">
        <f t="shared" si="3"/>
        <v>0.1372557995</v>
      </c>
      <c r="G7" s="28">
        <v>4163000.0</v>
      </c>
      <c r="H7" s="26">
        <f t="shared" si="4"/>
        <v>11405.47945</v>
      </c>
      <c r="I7" s="27">
        <f t="shared" si="5"/>
        <v>0.09249099207</v>
      </c>
    </row>
    <row r="8" ht="12.75" customHeight="1">
      <c r="A8" s="25" t="s">
        <v>24</v>
      </c>
      <c r="B8" s="28">
        <v>2513649.0</v>
      </c>
      <c r="C8" s="26">
        <f t="shared" si="1"/>
        <v>6867.893443</v>
      </c>
      <c r="D8" s="28">
        <v>2733079.0</v>
      </c>
      <c r="E8" s="26">
        <f t="shared" si="2"/>
        <v>7487.887671</v>
      </c>
      <c r="F8" s="27">
        <f t="shared" si="3"/>
        <v>0.09027429354</v>
      </c>
      <c r="G8" s="28">
        <v>2568100.0</v>
      </c>
      <c r="H8" s="26">
        <f t="shared" si="4"/>
        <v>7035.890411</v>
      </c>
      <c r="I8" s="27">
        <f t="shared" si="5"/>
        <v>0.06424165726</v>
      </c>
    </row>
    <row r="9" ht="12.75" customHeight="1">
      <c r="A9" s="25" t="s">
        <v>25</v>
      </c>
      <c r="B9" s="28">
        <v>5014994.0</v>
      </c>
      <c r="C9" s="26">
        <f t="shared" si="1"/>
        <v>13702.1694</v>
      </c>
      <c r="D9" s="28">
        <v>5508353.0</v>
      </c>
      <c r="E9" s="26">
        <f t="shared" si="2"/>
        <v>15091.37808</v>
      </c>
      <c r="F9" s="27">
        <f t="shared" si="3"/>
        <v>0.1013860392</v>
      </c>
      <c r="G9" s="28">
        <v>5306441.0</v>
      </c>
      <c r="H9" s="26">
        <f t="shared" si="4"/>
        <v>14538.19452</v>
      </c>
      <c r="I9" s="27">
        <f t="shared" si="5"/>
        <v>0.03805036182</v>
      </c>
    </row>
    <row r="10" ht="12.75" customHeight="1">
      <c r="A10" s="25" t="s">
        <v>26</v>
      </c>
      <c r="B10" s="28">
        <v>3045645.0</v>
      </c>
      <c r="C10" s="26">
        <f t="shared" si="1"/>
        <v>8321.434426</v>
      </c>
      <c r="D10" s="28">
        <v>3205828.0</v>
      </c>
      <c r="E10" s="26">
        <f t="shared" si="2"/>
        <v>8783.090411</v>
      </c>
      <c r="F10" s="27">
        <f t="shared" si="3"/>
        <v>0.05547793338</v>
      </c>
      <c r="G10" s="28">
        <v>3001000.0</v>
      </c>
      <c r="H10" s="26">
        <f t="shared" si="4"/>
        <v>8221.917808</v>
      </c>
      <c r="I10" s="27">
        <f t="shared" si="5"/>
        <v>0.06825324892</v>
      </c>
    </row>
    <row r="11" ht="12.75" customHeight="1">
      <c r="A11" s="25" t="s">
        <v>27</v>
      </c>
      <c r="B11" s="28">
        <v>1836340.0</v>
      </c>
      <c r="C11" s="26">
        <f t="shared" si="1"/>
        <v>5017.322404</v>
      </c>
      <c r="D11" s="28">
        <v>2086334.0</v>
      </c>
      <c r="E11" s="26">
        <f t="shared" si="2"/>
        <v>5715.983562</v>
      </c>
      <c r="F11" s="27">
        <f t="shared" si="3"/>
        <v>0.1392498032</v>
      </c>
      <c r="G11" s="28">
        <v>1859182.0</v>
      </c>
      <c r="H11" s="26">
        <f t="shared" si="4"/>
        <v>5093.649315</v>
      </c>
      <c r="I11" s="27">
        <f t="shared" si="5"/>
        <v>0.1221784634</v>
      </c>
    </row>
    <row r="12" ht="12.75" customHeight="1">
      <c r="A12" s="25" t="s">
        <v>28</v>
      </c>
      <c r="B12" s="28">
        <v>2359667.0</v>
      </c>
      <c r="C12" s="26">
        <f t="shared" si="1"/>
        <v>6447.177596</v>
      </c>
      <c r="D12" s="28">
        <v>2472693.0</v>
      </c>
      <c r="E12" s="26">
        <f t="shared" si="2"/>
        <v>6774.50137</v>
      </c>
      <c r="F12" s="27">
        <f t="shared" si="3"/>
        <v>0.05077008805</v>
      </c>
      <c r="G12" s="28">
        <v>2473599.0</v>
      </c>
      <c r="H12" s="26">
        <f t="shared" si="4"/>
        <v>6776.983562</v>
      </c>
      <c r="I12" s="27">
        <f t="shared" si="5"/>
        <v>-0.0003662679359</v>
      </c>
    </row>
    <row r="13" ht="12.75" customHeight="1">
      <c r="A13" s="25" t="s">
        <v>29</v>
      </c>
      <c r="B13" s="28">
        <v>1570566.0</v>
      </c>
      <c r="C13" s="26">
        <f t="shared" si="1"/>
        <v>4291.163934</v>
      </c>
      <c r="D13" s="28">
        <v>1557584.0</v>
      </c>
      <c r="E13" s="26">
        <f t="shared" si="2"/>
        <v>4267.353425</v>
      </c>
      <c r="F13" s="27">
        <f t="shared" si="3"/>
        <v>-0.005548729933</v>
      </c>
      <c r="G13" s="28">
        <v>1620407.0</v>
      </c>
      <c r="H13" s="26">
        <f t="shared" si="4"/>
        <v>4439.471233</v>
      </c>
      <c r="I13" s="27">
        <f t="shared" si="5"/>
        <v>-0.03876988929</v>
      </c>
    </row>
    <row r="14" ht="12.75" customHeight="1">
      <c r="A14" s="25" t="s">
        <v>30</v>
      </c>
      <c r="B14" s="28">
        <v>554965.0</v>
      </c>
      <c r="C14" s="26">
        <f t="shared" si="1"/>
        <v>1516.297814</v>
      </c>
      <c r="D14" s="28">
        <v>647069.0</v>
      </c>
      <c r="E14" s="26">
        <f t="shared" si="2"/>
        <v>1772.791781</v>
      </c>
      <c r="F14" s="27">
        <f t="shared" si="3"/>
        <v>0.1691580402</v>
      </c>
      <c r="G14" s="28">
        <v>569794.0</v>
      </c>
      <c r="H14" s="26">
        <f t="shared" si="4"/>
        <v>1561.079452</v>
      </c>
      <c r="I14" s="27">
        <f t="shared" si="5"/>
        <v>0.1356191887</v>
      </c>
    </row>
    <row r="15" ht="12.75" customHeight="1">
      <c r="A15" s="25" t="s">
        <v>31</v>
      </c>
      <c r="B15" s="28">
        <v>748968.0</v>
      </c>
      <c r="C15" s="26">
        <f t="shared" si="1"/>
        <v>2046.360656</v>
      </c>
      <c r="D15" s="28">
        <v>674164.0</v>
      </c>
      <c r="E15" s="26">
        <f t="shared" si="2"/>
        <v>1847.024658</v>
      </c>
      <c r="F15" s="27">
        <f t="shared" si="3"/>
        <v>-0.09741000329</v>
      </c>
      <c r="G15" s="28">
        <v>811000.0</v>
      </c>
      <c r="H15" s="26">
        <f t="shared" si="4"/>
        <v>2221.917808</v>
      </c>
      <c r="I15" s="27">
        <f t="shared" si="5"/>
        <v>-0.1687250308</v>
      </c>
    </row>
    <row r="16" ht="12.75" customHeight="1">
      <c r="A16" s="25" t="s">
        <v>32</v>
      </c>
      <c r="B16" s="28">
        <v>2.2734693E7</v>
      </c>
      <c r="C16" s="26">
        <f t="shared" si="1"/>
        <v>62116.64754</v>
      </c>
      <c r="D16" s="28">
        <v>2.3558474E7</v>
      </c>
      <c r="E16" s="26">
        <f t="shared" si="2"/>
        <v>64543.76438</v>
      </c>
      <c r="F16" s="27">
        <f t="shared" si="3"/>
        <v>0.03907353244</v>
      </c>
      <c r="G16" s="28">
        <v>2.2826905E7</v>
      </c>
      <c r="H16" s="26">
        <f t="shared" si="4"/>
        <v>62539.46575</v>
      </c>
      <c r="I16" s="27">
        <f t="shared" si="5"/>
        <v>0.03204854097</v>
      </c>
    </row>
    <row r="17" ht="12.75" customHeight="1">
      <c r="A17" s="25" t="s">
        <v>33</v>
      </c>
      <c r="B17" s="28">
        <v>1.4416243E7</v>
      </c>
      <c r="C17" s="26">
        <f t="shared" si="1"/>
        <v>39388.64208</v>
      </c>
      <c r="D17" s="28">
        <v>1.4997126E7</v>
      </c>
      <c r="E17" s="26">
        <f t="shared" si="2"/>
        <v>41088.01644</v>
      </c>
      <c r="F17" s="27">
        <f t="shared" si="3"/>
        <v>0.04314376613</v>
      </c>
      <c r="G17" s="28">
        <v>1.4687077E7</v>
      </c>
      <c r="H17" s="26">
        <f t="shared" si="4"/>
        <v>40238.56712</v>
      </c>
      <c r="I17" s="27">
        <f t="shared" si="5"/>
        <v>0.02111032713</v>
      </c>
    </row>
    <row r="18" ht="12.75" customHeight="1">
      <c r="A18" s="25" t="s">
        <v>34</v>
      </c>
      <c r="B18" s="28">
        <v>7698455.0</v>
      </c>
      <c r="C18" s="26">
        <f t="shared" si="1"/>
        <v>21034.03005</v>
      </c>
      <c r="D18" s="28">
        <v>8212096.0</v>
      </c>
      <c r="E18" s="26">
        <f t="shared" si="2"/>
        <v>22498.89315</v>
      </c>
      <c r="F18" s="27">
        <f t="shared" si="3"/>
        <v>0.06964253128</v>
      </c>
      <c r="G18" s="28">
        <v>7826000.0</v>
      </c>
      <c r="H18" s="26">
        <f t="shared" si="4"/>
        <v>21441.09589</v>
      </c>
      <c r="I18" s="27">
        <f t="shared" si="5"/>
        <v>0.04933503706</v>
      </c>
    </row>
    <row r="19" ht="12.75" customHeight="1">
      <c r="A19" s="25" t="s">
        <v>35</v>
      </c>
      <c r="B19" s="28">
        <v>3891744.0</v>
      </c>
      <c r="C19" s="26">
        <f t="shared" si="1"/>
        <v>10633.18033</v>
      </c>
      <c r="D19" s="28">
        <v>4370886.0</v>
      </c>
      <c r="E19" s="26">
        <f t="shared" si="2"/>
        <v>11975.03014</v>
      </c>
      <c r="F19" s="27">
        <f t="shared" si="3"/>
        <v>0.1261945879</v>
      </c>
      <c r="G19" s="28">
        <v>3993117.0</v>
      </c>
      <c r="H19" s="26">
        <f t="shared" si="4"/>
        <v>10940.04658</v>
      </c>
      <c r="I19" s="27">
        <f t="shared" si="5"/>
        <v>0.09460504163</v>
      </c>
    </row>
    <row r="20" ht="12.75" customHeight="1">
      <c r="A20" s="25" t="s">
        <v>36</v>
      </c>
      <c r="B20" s="28">
        <v>4988412.0</v>
      </c>
      <c r="C20" s="26">
        <f t="shared" si="1"/>
        <v>13629.54098</v>
      </c>
      <c r="D20" s="28">
        <v>5168355.0</v>
      </c>
      <c r="E20" s="26">
        <f t="shared" si="2"/>
        <v>14159.87671</v>
      </c>
      <c r="F20" s="27">
        <f t="shared" si="3"/>
        <v>0.03891075491</v>
      </c>
      <c r="G20" s="28">
        <v>5175000.0</v>
      </c>
      <c r="H20" s="26">
        <f t="shared" si="4"/>
        <v>14178.08219</v>
      </c>
      <c r="I20" s="27">
        <f t="shared" si="5"/>
        <v>-0.001284057971</v>
      </c>
    </row>
    <row r="21" ht="12.75" customHeight="1">
      <c r="A21" s="25" t="s">
        <v>37</v>
      </c>
      <c r="B21" s="28">
        <v>1.1732611E7</v>
      </c>
      <c r="C21" s="26">
        <f t="shared" si="1"/>
        <v>32056.31421</v>
      </c>
      <c r="D21" s="28">
        <v>1.2425465E7</v>
      </c>
      <c r="E21" s="26">
        <f t="shared" si="2"/>
        <v>34042.36986</v>
      </c>
      <c r="F21" s="27">
        <f t="shared" si="3"/>
        <v>0.06195520928</v>
      </c>
      <c r="G21" s="28">
        <v>1.2456012E7</v>
      </c>
      <c r="H21" s="26">
        <f t="shared" si="4"/>
        <v>34126.06027</v>
      </c>
      <c r="I21" s="27">
        <f t="shared" si="5"/>
        <v>-0.002452390059</v>
      </c>
    </row>
    <row r="22" ht="12.75" customHeight="1">
      <c r="A22" s="25" t="s">
        <v>38</v>
      </c>
      <c r="B22" s="28">
        <v>576910.0</v>
      </c>
      <c r="C22" s="26">
        <f t="shared" si="1"/>
        <v>1576.256831</v>
      </c>
      <c r="D22" s="28">
        <v>617282.0</v>
      </c>
      <c r="E22" s="26">
        <f t="shared" si="2"/>
        <v>1691.183562</v>
      </c>
      <c r="F22" s="27">
        <f t="shared" si="3"/>
        <v>0.07291117083</v>
      </c>
      <c r="G22" s="28">
        <v>579287.0</v>
      </c>
      <c r="H22" s="26">
        <f t="shared" si="4"/>
        <v>1587.087671</v>
      </c>
      <c r="I22" s="27">
        <f t="shared" si="5"/>
        <v>0.06558925023</v>
      </c>
    </row>
    <row r="23" ht="12.75" customHeight="1">
      <c r="A23" s="25" t="s">
        <v>39</v>
      </c>
      <c r="B23" s="28">
        <v>456815.0</v>
      </c>
      <c r="C23" s="26">
        <f t="shared" si="1"/>
        <v>1248.128415</v>
      </c>
      <c r="D23" s="28">
        <v>495699.0</v>
      </c>
      <c r="E23" s="26">
        <f t="shared" si="2"/>
        <v>1358.079452</v>
      </c>
      <c r="F23" s="27">
        <f t="shared" si="3"/>
        <v>0.0880927278</v>
      </c>
      <c r="G23" s="28">
        <v>480850.0</v>
      </c>
      <c r="H23" s="26">
        <f t="shared" si="4"/>
        <v>1317.39726</v>
      </c>
      <c r="I23" s="27">
        <f t="shared" si="5"/>
        <v>0.03088073204</v>
      </c>
    </row>
    <row r="24" ht="12.75" customHeight="1">
      <c r="A24" s="25" t="s">
        <v>40</v>
      </c>
      <c r="B24" s="28">
        <v>1107706.0</v>
      </c>
      <c r="C24" s="26">
        <f t="shared" si="1"/>
        <v>3026.519126</v>
      </c>
      <c r="D24" s="28">
        <v>1286235.0</v>
      </c>
      <c r="E24" s="26">
        <f t="shared" si="2"/>
        <v>3523.931507</v>
      </c>
      <c r="F24" s="27">
        <f t="shared" si="3"/>
        <v>0.1643513094</v>
      </c>
      <c r="G24" s="28">
        <v>1163668.0</v>
      </c>
      <c r="H24" s="26">
        <f t="shared" si="4"/>
        <v>3188.131507</v>
      </c>
      <c r="I24" s="27">
        <f t="shared" si="5"/>
        <v>0.105328152</v>
      </c>
    </row>
    <row r="25" ht="12.75" customHeight="1">
      <c r="A25" s="25" t="s">
        <v>41</v>
      </c>
      <c r="B25" s="28">
        <v>3013420.0</v>
      </c>
      <c r="C25" s="26">
        <f t="shared" si="1"/>
        <v>8233.387978</v>
      </c>
      <c r="D25" s="28">
        <v>2907135.0</v>
      </c>
      <c r="E25" s="26">
        <f t="shared" si="2"/>
        <v>7964.753425</v>
      </c>
      <c r="F25" s="27">
        <f t="shared" si="3"/>
        <v>-0.03262746201</v>
      </c>
      <c r="G25" s="28">
        <v>3107554.0</v>
      </c>
      <c r="H25" s="26">
        <f t="shared" si="4"/>
        <v>8513.846575</v>
      </c>
      <c r="I25" s="27">
        <f t="shared" si="5"/>
        <v>-0.06449413268</v>
      </c>
    </row>
    <row r="26" ht="12.75" customHeight="1">
      <c r="A26" s="25" t="s">
        <v>42</v>
      </c>
      <c r="B26" s="28">
        <v>2476671.0</v>
      </c>
      <c r="C26" s="26">
        <f t="shared" si="1"/>
        <v>6766.860656</v>
      </c>
      <c r="D26" s="28">
        <v>2470487.0</v>
      </c>
      <c r="E26" s="26">
        <f t="shared" si="2"/>
        <v>6768.457534</v>
      </c>
      <c r="F26" s="27">
        <f t="shared" si="3"/>
        <v>0.0002359851326</v>
      </c>
      <c r="G26" s="28">
        <v>2509000.0</v>
      </c>
      <c r="H26" s="26">
        <f t="shared" si="4"/>
        <v>6873.972603</v>
      </c>
      <c r="I26" s="27">
        <f t="shared" si="5"/>
        <v>-0.01534994022</v>
      </c>
    </row>
    <row r="27" ht="12.75" customHeight="1">
      <c r="A27" s="25" t="s">
        <v>43</v>
      </c>
      <c r="B27" s="28">
        <v>3824126.0</v>
      </c>
      <c r="C27" s="26">
        <f t="shared" si="1"/>
        <v>10448.43169</v>
      </c>
      <c r="D27" s="28">
        <v>3953117.0</v>
      </c>
      <c r="E27" s="26">
        <f t="shared" si="2"/>
        <v>10830.45753</v>
      </c>
      <c r="F27" s="27">
        <f t="shared" si="3"/>
        <v>0.03656298394</v>
      </c>
      <c r="G27" s="28">
        <v>4064619.0</v>
      </c>
      <c r="H27" s="26">
        <f t="shared" si="4"/>
        <v>11135.94247</v>
      </c>
      <c r="I27" s="27">
        <f t="shared" si="5"/>
        <v>-0.02743233745</v>
      </c>
    </row>
    <row r="28" ht="12.75" customHeight="1">
      <c r="A28" s="25" t="s">
        <v>44</v>
      </c>
      <c r="B28" s="28">
        <v>4509769.0</v>
      </c>
      <c r="C28" s="26">
        <f t="shared" si="1"/>
        <v>12321.77322</v>
      </c>
      <c r="D28" s="28">
        <v>4854741.0</v>
      </c>
      <c r="E28" s="26">
        <f t="shared" si="2"/>
        <v>13300.66027</v>
      </c>
      <c r="F28" s="27">
        <f t="shared" si="3"/>
        <v>0.07944368332</v>
      </c>
      <c r="G28" s="28">
        <v>4705663.0</v>
      </c>
      <c r="H28" s="26">
        <f t="shared" si="4"/>
        <v>12892.2274</v>
      </c>
      <c r="I28" s="27">
        <f t="shared" si="5"/>
        <v>0.03168055171</v>
      </c>
    </row>
    <row r="29" ht="12.75" customHeight="1">
      <c r="A29" s="25" t="s">
        <v>45</v>
      </c>
      <c r="B29" s="28">
        <v>6368972.0</v>
      </c>
      <c r="C29" s="26">
        <f t="shared" si="1"/>
        <v>17401.56284</v>
      </c>
      <c r="D29" s="28">
        <v>6953723.0</v>
      </c>
      <c r="E29" s="26">
        <f t="shared" si="2"/>
        <v>19051.29589</v>
      </c>
      <c r="F29" s="27">
        <f t="shared" si="3"/>
        <v>0.09480372906</v>
      </c>
      <c r="G29" s="28">
        <v>6775110.0</v>
      </c>
      <c r="H29" s="26">
        <f t="shared" si="4"/>
        <v>18561.94521</v>
      </c>
      <c r="I29" s="27">
        <f t="shared" si="5"/>
        <v>0.0263631144</v>
      </c>
    </row>
    <row r="30" ht="12.75" customHeight="1">
      <c r="A30" s="25" t="s">
        <v>46</v>
      </c>
      <c r="B30" s="28">
        <v>1235019.0</v>
      </c>
      <c r="C30" s="26">
        <f t="shared" si="1"/>
        <v>3374.368852</v>
      </c>
      <c r="D30" s="28">
        <v>1193054.0</v>
      </c>
      <c r="E30" s="26">
        <f t="shared" si="2"/>
        <v>3268.641096</v>
      </c>
      <c r="F30" s="27">
        <f t="shared" si="3"/>
        <v>-0.03133260209</v>
      </c>
      <c r="G30" s="28">
        <v>1283000.0</v>
      </c>
      <c r="H30" s="26">
        <f t="shared" si="4"/>
        <v>3515.068493</v>
      </c>
      <c r="I30" s="27">
        <f t="shared" si="5"/>
        <v>-0.07010600156</v>
      </c>
    </row>
    <row r="31" ht="12.75" customHeight="1">
      <c r="A31" s="25" t="s">
        <v>47</v>
      </c>
      <c r="B31" s="28">
        <v>715500.0</v>
      </c>
      <c r="C31" s="26">
        <f t="shared" si="1"/>
        <v>1954.918033</v>
      </c>
      <c r="D31" s="28">
        <v>800298.0</v>
      </c>
      <c r="E31" s="26">
        <f t="shared" si="2"/>
        <v>2192.59726</v>
      </c>
      <c r="F31" s="27">
        <f t="shared" si="3"/>
        <v>0.1215801499</v>
      </c>
      <c r="G31" s="28">
        <v>741000.0</v>
      </c>
      <c r="H31" s="26">
        <f t="shared" si="4"/>
        <v>2030.136986</v>
      </c>
      <c r="I31" s="27">
        <f t="shared" si="5"/>
        <v>0.0800242915</v>
      </c>
    </row>
    <row r="32" ht="12.75" customHeight="1">
      <c r="A32" s="25" t="s">
        <v>48</v>
      </c>
      <c r="B32" s="28">
        <v>2130023.0</v>
      </c>
      <c r="C32" s="26">
        <f t="shared" si="1"/>
        <v>5819.734973</v>
      </c>
      <c r="D32" s="28">
        <v>2328278.0</v>
      </c>
      <c r="E32" s="26">
        <f t="shared" si="2"/>
        <v>6378.843836</v>
      </c>
      <c r="F32" s="27">
        <f t="shared" si="3"/>
        <v>0.09607118976</v>
      </c>
      <c r="G32" s="28">
        <v>2214571.0</v>
      </c>
      <c r="H32" s="26">
        <f t="shared" si="4"/>
        <v>6067.317808</v>
      </c>
      <c r="I32" s="27">
        <f t="shared" si="5"/>
        <v>0.05134493317</v>
      </c>
    </row>
    <row r="33" ht="12.75" customHeight="1">
      <c r="A33" s="25" t="s">
        <v>49</v>
      </c>
      <c r="B33" s="28">
        <v>1.3397352E7</v>
      </c>
      <c r="C33" s="26">
        <f t="shared" si="1"/>
        <v>36604.78689</v>
      </c>
      <c r="D33" s="28">
        <v>1.415111E7</v>
      </c>
      <c r="E33" s="26">
        <f t="shared" si="2"/>
        <v>38770.16438</v>
      </c>
      <c r="F33" s="27">
        <f t="shared" si="3"/>
        <v>0.05915558271</v>
      </c>
      <c r="G33" s="28">
        <v>1.3619958E7</v>
      </c>
      <c r="H33" s="26">
        <f t="shared" si="4"/>
        <v>37314.95342</v>
      </c>
      <c r="I33" s="27">
        <f t="shared" si="5"/>
        <v>0.03899806446</v>
      </c>
    </row>
    <row r="34" ht="12.75" customHeight="1">
      <c r="A34" s="25" t="s">
        <v>50</v>
      </c>
      <c r="B34" s="28">
        <v>2874478.0</v>
      </c>
      <c r="C34" s="26">
        <f t="shared" si="1"/>
        <v>7853.765027</v>
      </c>
      <c r="D34" s="28">
        <v>2876810.0</v>
      </c>
      <c r="E34" s="26">
        <f t="shared" si="2"/>
        <v>7881.671233</v>
      </c>
      <c r="F34" s="27">
        <f t="shared" si="3"/>
        <v>0.003553226441</v>
      </c>
      <c r="G34" s="28">
        <v>3046000.0</v>
      </c>
      <c r="H34" s="26">
        <f t="shared" si="4"/>
        <v>8345.205479</v>
      </c>
      <c r="I34" s="27">
        <f t="shared" si="5"/>
        <v>-0.05554497702</v>
      </c>
    </row>
    <row r="35" ht="12.75" customHeight="1">
      <c r="A35" s="25" t="s">
        <v>51</v>
      </c>
      <c r="B35" s="28">
        <v>1833581.0</v>
      </c>
      <c r="C35" s="26">
        <f t="shared" si="1"/>
        <v>5009.784153</v>
      </c>
      <c r="D35" s="28">
        <v>1755747.0</v>
      </c>
      <c r="E35" s="26">
        <f t="shared" si="2"/>
        <v>4810.265753</v>
      </c>
      <c r="F35" s="27">
        <f t="shared" si="3"/>
        <v>-0.03982574767</v>
      </c>
      <c r="G35" s="28">
        <v>1929532.0</v>
      </c>
      <c r="H35" s="26">
        <f t="shared" si="4"/>
        <v>5286.389041</v>
      </c>
      <c r="I35" s="27">
        <f t="shared" si="5"/>
        <v>-0.09006588126</v>
      </c>
    </row>
    <row r="36" ht="12.75" customHeight="1">
      <c r="A36" s="29"/>
      <c r="B36" s="29"/>
      <c r="C36" s="29"/>
      <c r="D36" s="29"/>
      <c r="E36" s="29"/>
      <c r="F36" s="29"/>
      <c r="G36" s="29"/>
      <c r="H36" s="29"/>
      <c r="I36" s="29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0"/>
  <cols>
    <col customWidth="1" min="1" max="1" width="10.63"/>
    <col customWidth="1" min="2" max="2" width="15.88"/>
    <col customWidth="1" min="3" max="3" width="7.0"/>
    <col customWidth="1" min="4" max="4" width="46.38"/>
  </cols>
  <sheetData>
    <row r="1" ht="12.0" customHeight="1">
      <c r="A1" s="30" t="s">
        <v>52</v>
      </c>
      <c r="B1" s="31" t="s">
        <v>53</v>
      </c>
      <c r="C1" s="31" t="s">
        <v>54</v>
      </c>
      <c r="D1" s="30" t="s">
        <v>55</v>
      </c>
    </row>
    <row r="2" ht="12.75" customHeight="1">
      <c r="A2" s="32"/>
      <c r="B2" s="33"/>
      <c r="C2" s="34"/>
      <c r="D2" s="35"/>
    </row>
    <row r="3" ht="12.0" customHeight="1">
      <c r="A3" s="32"/>
      <c r="B3" s="33"/>
      <c r="C3" s="34"/>
      <c r="D3" s="35" t="s">
        <v>56</v>
      </c>
    </row>
  </sheetData>
  <drawing r:id="rId1"/>
</worksheet>
</file>