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PT_ATFM_SES_YY" sheetId="1" r:id="rId3"/>
    <sheet state="visible" name="APT_ATFM_SES_MM" sheetId="2" r:id="rId4"/>
    <sheet state="visible" name="APT_ATFM_LOC" sheetId="3" r:id="rId5"/>
    <sheet state="visible" name="APT_ATFM_APT" sheetId="4" r:id="rId6"/>
    <sheet state="visible" name="Change Log" sheetId="5" r:id="rId7"/>
  </sheets>
  <definedNames/>
  <calcPr/>
</workbook>
</file>

<file path=xl/sharedStrings.xml><?xml version="1.0" encoding="utf-8"?>
<sst xmlns="http://schemas.openxmlformats.org/spreadsheetml/2006/main" count="723" uniqueCount="493">
  <si>
    <t>Data source</t>
  </si>
  <si>
    <t>EUROCONTROL</t>
  </si>
  <si>
    <t>Period Start</t>
  </si>
  <si>
    <t>Meta data</t>
  </si>
  <si>
    <t>Metadata - Single European Sky Portal</t>
  </si>
  <si>
    <t>Release date</t>
  </si>
  <si>
    <t>Period End</t>
  </si>
  <si>
    <t>31 Dec. 2017</t>
  </si>
  <si>
    <t>Contact</t>
  </si>
  <si>
    <t>pru-support@eurocontrol.int</t>
  </si>
  <si>
    <t>Period: JAN-DEC</t>
  </si>
  <si>
    <t>SES AIRPORTS (RP2)</t>
  </si>
  <si>
    <t>Year</t>
  </si>
  <si>
    <t>Airport ATFM arrival delay [min./arr.]</t>
  </si>
  <si>
    <t>Arrivals</t>
  </si>
  <si>
    <t>Airport ATFM arrival delay [total min.]</t>
  </si>
  <si>
    <t>2015</t>
  </si>
  <si>
    <t>2016</t>
  </si>
  <si>
    <t>2017</t>
  </si>
  <si>
    <t>2018</t>
  </si>
  <si>
    <t>2019</t>
  </si>
  <si>
    <t xml:space="preserve"> </t>
  </si>
  <si>
    <t>Month</t>
  </si>
  <si>
    <t>Cumulative Year</t>
  </si>
  <si>
    <t>Select</t>
  </si>
  <si>
    <t>Jan-15</t>
  </si>
  <si>
    <t>Feb-15</t>
  </si>
  <si>
    <t>Mar-15</t>
  </si>
  <si>
    <t>Apr-15</t>
  </si>
  <si>
    <t>May-15</t>
  </si>
  <si>
    <t>Jun-15</t>
  </si>
  <si>
    <t>Jul-15</t>
  </si>
  <si>
    <t>Aug-15</t>
  </si>
  <si>
    <t>Sep-15</t>
  </si>
  <si>
    <t>Oct-15</t>
  </si>
  <si>
    <t>Nov-15</t>
  </si>
  <si>
    <t>Dec-15</t>
  </si>
  <si>
    <t>Jan-16</t>
  </si>
  <si>
    <t>Feb-16</t>
  </si>
  <si>
    <t>Mar-16</t>
  </si>
  <si>
    <t>Apr-16</t>
  </si>
  <si>
    <t>May-16</t>
  </si>
  <si>
    <t>Jun-16</t>
  </si>
  <si>
    <t>Jul-16</t>
  </si>
  <si>
    <t>Aug-16</t>
  </si>
  <si>
    <t>Sep-16</t>
  </si>
  <si>
    <t>Oct-16</t>
  </si>
  <si>
    <t>Nov-16</t>
  </si>
  <si>
    <t>Dec-16</t>
  </si>
  <si>
    <t>Jan-17</t>
  </si>
  <si>
    <t>Feb-17</t>
  </si>
  <si>
    <t>Mar-17</t>
  </si>
  <si>
    <t>Apr-17</t>
  </si>
  <si>
    <t>May-17</t>
  </si>
  <si>
    <t>Jun-17</t>
  </si>
  <si>
    <t>Jul-17</t>
  </si>
  <si>
    <t>Aug-17</t>
  </si>
  <si>
    <t>Sep-17</t>
  </si>
  <si>
    <t>Oct-17</t>
  </si>
  <si>
    <t>Nov-17</t>
  </si>
  <si>
    <t>Dec-17</t>
  </si>
  <si>
    <t>Jan-18</t>
  </si>
  <si>
    <t>Feb-18</t>
  </si>
  <si>
    <t>Mar-18</t>
  </si>
  <si>
    <t>Apr-18</t>
  </si>
  <si>
    <t>May-18</t>
  </si>
  <si>
    <t>Jun-18</t>
  </si>
  <si>
    <t>Jul-18</t>
  </si>
  <si>
    <t>Aug-18</t>
  </si>
  <si>
    <t>Sep-18</t>
  </si>
  <si>
    <t>Oct-18</t>
  </si>
  <si>
    <t>Nov-18</t>
  </si>
  <si>
    <t>Dec-18</t>
  </si>
  <si>
    <t>Jan-19</t>
  </si>
  <si>
    <t>Feb-19</t>
  </si>
  <si>
    <t>Mar-19</t>
  </si>
  <si>
    <t>Apr-19</t>
  </si>
  <si>
    <t>May-19</t>
  </si>
  <si>
    <t>Jun-19</t>
  </si>
  <si>
    <t>Jul-19</t>
  </si>
  <si>
    <t>Aug-19</t>
  </si>
  <si>
    <t>Sep-19</t>
  </si>
  <si>
    <t>Oct-19</t>
  </si>
  <si>
    <t>Nov-19</t>
  </si>
  <si>
    <t>Dec-19</t>
  </si>
  <si>
    <t>Period: JAN-DEC 2017</t>
  </si>
  <si>
    <t>State</t>
  </si>
  <si>
    <t># airports</t>
  </si>
  <si>
    <t>Plan [2017]</t>
  </si>
  <si>
    <t>Actual [2017]</t>
  </si>
  <si>
    <t>Diff.</t>
  </si>
  <si>
    <t>FLTS [ARR]</t>
  </si>
  <si>
    <t>Airport ATFM arr. delay [total]</t>
  </si>
  <si>
    <t>Austria</t>
  </si>
  <si>
    <t>Belgium</t>
  </si>
  <si>
    <t>n/a</t>
  </si>
  <si>
    <t>Bulgaria</t>
  </si>
  <si>
    <t>Croatia</t>
  </si>
  <si>
    <t>Cyprus</t>
  </si>
  <si>
    <t>Czech Republic</t>
  </si>
  <si>
    <t>Denmark</t>
  </si>
  <si>
    <t>Estonia</t>
  </si>
  <si>
    <t>Finland</t>
  </si>
  <si>
    <t>France</t>
  </si>
  <si>
    <t>Germany</t>
  </si>
  <si>
    <t>Greece</t>
  </si>
  <si>
    <t>Hungary</t>
  </si>
  <si>
    <t>Ireland</t>
  </si>
  <si>
    <t>Italy</t>
  </si>
  <si>
    <t>Latvia</t>
  </si>
  <si>
    <t>Lithuania</t>
  </si>
  <si>
    <t>Luxembourg</t>
  </si>
  <si>
    <t>Malta</t>
  </si>
  <si>
    <t>Netherlands</t>
  </si>
  <si>
    <t>Norway</t>
  </si>
  <si>
    <t>Poland</t>
  </si>
  <si>
    <t>Portugal</t>
  </si>
  <si>
    <t>Romania</t>
  </si>
  <si>
    <t>Slovakia</t>
  </si>
  <si>
    <t>Slovenia</t>
  </si>
  <si>
    <t>Spain</t>
  </si>
  <si>
    <t>Sweden</t>
  </si>
  <si>
    <t>Switzerland</t>
  </si>
  <si>
    <t>United Kingdom</t>
  </si>
  <si>
    <t>Apt. name</t>
  </si>
  <si>
    <t>ICAO</t>
  </si>
  <si>
    <t>Antwerp</t>
  </si>
  <si>
    <t>EBAW</t>
  </si>
  <si>
    <t>Brussels</t>
  </si>
  <si>
    <t>EBBR</t>
  </si>
  <si>
    <t>Charleroi</t>
  </si>
  <si>
    <t>EBCI</t>
  </si>
  <si>
    <t>Liège</t>
  </si>
  <si>
    <t>EBLG</t>
  </si>
  <si>
    <t>Ostend-Bruges</t>
  </si>
  <si>
    <t>EBOS</t>
  </si>
  <si>
    <t>Berlin/ Schoenefeld</t>
  </si>
  <si>
    <t>EDDB</t>
  </si>
  <si>
    <t>Dresden</t>
  </si>
  <si>
    <t>EDDC</t>
  </si>
  <si>
    <t>Erfurt</t>
  </si>
  <si>
    <t>EDDE</t>
  </si>
  <si>
    <t>Frankfurt</t>
  </si>
  <si>
    <t>EDDF</t>
  </si>
  <si>
    <t>Muenster-Osnabrueck</t>
  </si>
  <si>
    <t>EDDG</t>
  </si>
  <si>
    <t>Hamburg</t>
  </si>
  <si>
    <t>EDDH</t>
  </si>
  <si>
    <t>Cologne-Bonn</t>
  </si>
  <si>
    <t>EDDK</t>
  </si>
  <si>
    <t>Dusseldorf</t>
  </si>
  <si>
    <t>EDDL</t>
  </si>
  <si>
    <t>Munich</t>
  </si>
  <si>
    <t>EDDM</t>
  </si>
  <si>
    <t>Nuremberg</t>
  </si>
  <si>
    <t>EDDN</t>
  </si>
  <si>
    <t>Leipzig-Halle</t>
  </si>
  <si>
    <t>EDDP</t>
  </si>
  <si>
    <t>Saarbruecken</t>
  </si>
  <si>
    <t>EDDR</t>
  </si>
  <si>
    <t>Stuttgart</t>
  </si>
  <si>
    <t>EDDS</t>
  </si>
  <si>
    <t>Berlin/ Tegel</t>
  </si>
  <si>
    <t>EDDT</t>
  </si>
  <si>
    <t>Hanover</t>
  </si>
  <si>
    <t>EDDV</t>
  </si>
  <si>
    <t>Bremen</t>
  </si>
  <si>
    <t>EDDW</t>
  </si>
  <si>
    <t>Tallinn</t>
  </si>
  <si>
    <t>EETN</t>
  </si>
  <si>
    <t>Tartu</t>
  </si>
  <si>
    <t>EETU</t>
  </si>
  <si>
    <t>Helsinki/ Vantaa</t>
  </si>
  <si>
    <t>EFHK</t>
  </si>
  <si>
    <t>Birmingham</t>
  </si>
  <si>
    <t>EGBB</t>
  </si>
  <si>
    <t>Manchester</t>
  </si>
  <si>
    <t>EGCC</t>
  </si>
  <si>
    <t>London/ Luton</t>
  </si>
  <si>
    <t>EGGW</t>
  </si>
  <si>
    <t>London/ Gatwick</t>
  </si>
  <si>
    <t>EGKK</t>
  </si>
  <si>
    <t>London/ City</t>
  </si>
  <si>
    <t>EGLC</t>
  </si>
  <si>
    <t>London/ Heathrow</t>
  </si>
  <si>
    <t>EGLL</t>
  </si>
  <si>
    <t>Glasgow</t>
  </si>
  <si>
    <t>EGPF</t>
  </si>
  <si>
    <t>Edinburgh</t>
  </si>
  <si>
    <t>EGPH</t>
  </si>
  <si>
    <t>London/ Stansted</t>
  </si>
  <si>
    <t>EGSS</t>
  </si>
  <si>
    <t>Amsterdam/ Schiphol</t>
  </si>
  <si>
    <t>EHAM</t>
  </si>
  <si>
    <t>Maastricht-Aachen</t>
  </si>
  <si>
    <t>EHBK</t>
  </si>
  <si>
    <t>Groningen</t>
  </si>
  <si>
    <t>EHGG</t>
  </si>
  <si>
    <t>Rotterdam</t>
  </si>
  <si>
    <t>EHRD</t>
  </si>
  <si>
    <t>Cork</t>
  </si>
  <si>
    <t>EICK</t>
  </si>
  <si>
    <t>Dublin</t>
  </si>
  <si>
    <t>EIDW</t>
  </si>
  <si>
    <t>Shannon</t>
  </si>
  <si>
    <t>EINN</t>
  </si>
  <si>
    <t>Copenhagen/ Kastrup</t>
  </si>
  <si>
    <t>EKCH</t>
  </si>
  <si>
    <t>ELLX</t>
  </si>
  <si>
    <t>Bergen</t>
  </si>
  <si>
    <t>ENBR</t>
  </si>
  <si>
    <t>Oslo/ Gardermoen</t>
  </si>
  <si>
    <t>ENGM</t>
  </si>
  <si>
    <t>Trondheim</t>
  </si>
  <si>
    <t>ENVA</t>
  </si>
  <si>
    <t>Stavanger</t>
  </si>
  <si>
    <t>ENZV</t>
  </si>
  <si>
    <t>Bydgoszcz</t>
  </si>
  <si>
    <t>EPBY</t>
  </si>
  <si>
    <t>Gdansk</t>
  </si>
  <si>
    <t>EPGD</t>
  </si>
  <si>
    <t>Krakow - Balice</t>
  </si>
  <si>
    <t>EPKK</t>
  </si>
  <si>
    <t>Katowice - Pyrzowice</t>
  </si>
  <si>
    <t>EPKT</t>
  </si>
  <si>
    <t>Lublin</t>
  </si>
  <si>
    <t>EPLB</t>
  </si>
  <si>
    <t>Lodz - Lublinek</t>
  </si>
  <si>
    <t>EPLL</t>
  </si>
  <si>
    <t>Warszawa/ Modlin</t>
  </si>
  <si>
    <t>EPMO</t>
  </si>
  <si>
    <t>Poznan - Lawica</t>
  </si>
  <si>
    <t>EPPO</t>
  </si>
  <si>
    <t>Radom</t>
  </si>
  <si>
    <t>EPRA</t>
  </si>
  <si>
    <t>Rzeszow - Jasionka</t>
  </si>
  <si>
    <t>EPRZ</t>
  </si>
  <si>
    <t>Szczecin - Goleniów</t>
  </si>
  <si>
    <t>EPSC</t>
  </si>
  <si>
    <t>Olsztyn-Mazury</t>
  </si>
  <si>
    <t>EPSY</t>
  </si>
  <si>
    <t>Warszawa/ Chopina</t>
  </si>
  <si>
    <t>EPWA</t>
  </si>
  <si>
    <t>Wroclaw/ Strachowice</t>
  </si>
  <si>
    <t>EPWR</t>
  </si>
  <si>
    <t>Zielona Gora - Babimost</t>
  </si>
  <si>
    <t>EPZG</t>
  </si>
  <si>
    <t>Stockholm/ Arlanda</t>
  </si>
  <si>
    <t>ESSA</t>
  </si>
  <si>
    <t>Liepaja</t>
  </si>
  <si>
    <t>EVLA</t>
  </si>
  <si>
    <t>Riga</t>
  </si>
  <si>
    <t>EVRA</t>
  </si>
  <si>
    <t>Ventspils</t>
  </si>
  <si>
    <t>EVVA</t>
  </si>
  <si>
    <t>Kaunas</t>
  </si>
  <si>
    <t>EYKA</t>
  </si>
  <si>
    <t>Palanga</t>
  </si>
  <si>
    <t>EYPA</t>
  </si>
  <si>
    <t>Šiauliai</t>
  </si>
  <si>
    <t>EYSA</t>
  </si>
  <si>
    <t>Vilnius</t>
  </si>
  <si>
    <t>EYVI</t>
  </si>
  <si>
    <t>Gran Canaria</t>
  </si>
  <si>
    <t>GCLP</t>
  </si>
  <si>
    <t>Sofia</t>
  </si>
  <si>
    <t>LBSF</t>
  </si>
  <si>
    <t>Larnaca</t>
  </si>
  <si>
    <t>LCLK</t>
  </si>
  <si>
    <t>Paphos</t>
  </si>
  <si>
    <t>LCPH</t>
  </si>
  <si>
    <t>Zagreb</t>
  </si>
  <si>
    <t>LDZA</t>
  </si>
  <si>
    <t>Barcelona</t>
  </si>
  <si>
    <t>LEBL</t>
  </si>
  <si>
    <t>Madrid/ Barajas</t>
  </si>
  <si>
    <t>LEMD</t>
  </si>
  <si>
    <t>Málaga</t>
  </si>
  <si>
    <t>LEMG</t>
  </si>
  <si>
    <t>Palma de Mallorca</t>
  </si>
  <si>
    <t>LEPA</t>
  </si>
  <si>
    <t>Albert-Bray</t>
  </si>
  <si>
    <t>LFAQ</t>
  </si>
  <si>
    <t>Agen-La Garenne</t>
  </si>
  <si>
    <t>LFBA</t>
  </si>
  <si>
    <t>Bordeaux-Mérignac</t>
  </si>
  <si>
    <t>LFBD</t>
  </si>
  <si>
    <t>Bergerac-Roumanière</t>
  </si>
  <si>
    <t>LFBE</t>
  </si>
  <si>
    <t>La Rochelle-Ile de Ré</t>
  </si>
  <si>
    <t>LFBH</t>
  </si>
  <si>
    <t>Poitiers-Biard</t>
  </si>
  <si>
    <t>LFBI</t>
  </si>
  <si>
    <t>Limoges-Bellegarde</t>
  </si>
  <si>
    <t>LFBL</t>
  </si>
  <si>
    <t>Toulouse-Blagnac</t>
  </si>
  <si>
    <t>LFBO</t>
  </si>
  <si>
    <t>Pau-Pyrénées</t>
  </si>
  <si>
    <t>LFBP</t>
  </si>
  <si>
    <t>Tarbes-Lourdes Pyrénées</t>
  </si>
  <si>
    <t>LFBT</t>
  </si>
  <si>
    <t>Biarritz-Bayonne-Anglet</t>
  </si>
  <si>
    <t>LFBZ</t>
  </si>
  <si>
    <t>Rodez-Marcillac</t>
  </si>
  <si>
    <t>LFCR</t>
  </si>
  <si>
    <t>Dôle-Tavaux</t>
  </si>
  <si>
    <t>LFGJ</t>
  </si>
  <si>
    <t>Metz-Nancy-Lorraine</t>
  </si>
  <si>
    <t>LFJL</t>
  </si>
  <si>
    <t>Angers-Marcé</t>
  </si>
  <si>
    <t>LFJR</t>
  </si>
  <si>
    <t>Bastia-Poretta</t>
  </si>
  <si>
    <t>LFKB</t>
  </si>
  <si>
    <t>Calvi-Sainte-Catherine</t>
  </si>
  <si>
    <t>LFKC</t>
  </si>
  <si>
    <t>Figari-Sud Corse</t>
  </si>
  <si>
    <t>LFKF</t>
  </si>
  <si>
    <t>Ajaccio-Napoléon-Bonaparte</t>
  </si>
  <si>
    <t>LFKJ</t>
  </si>
  <si>
    <t>Chambéry-Aix-les-Bains</t>
  </si>
  <si>
    <t>LFLB</t>
  </si>
  <si>
    <t>Clermont-Ferrand-Auvergne</t>
  </si>
  <si>
    <t>LFLC</t>
  </si>
  <si>
    <t>Lyon-Saint-Exupéry</t>
  </si>
  <si>
    <t>LFLL</t>
  </si>
  <si>
    <t>Annecy-Meythet</t>
  </si>
  <si>
    <t>LFLP</t>
  </si>
  <si>
    <t>Grenoble-Isère</t>
  </si>
  <si>
    <t>LFLS</t>
  </si>
  <si>
    <t>Châteauroux-Déols</t>
  </si>
  <si>
    <t>LFLX</t>
  </si>
  <si>
    <t>Lyon-Bron</t>
  </si>
  <si>
    <t>LFLY</t>
  </si>
  <si>
    <t>Cannes-Mandelieu</t>
  </si>
  <si>
    <t>LFMD</t>
  </si>
  <si>
    <t>Saint-Etienne-Bouthéon</t>
  </si>
  <si>
    <t>LFMH</t>
  </si>
  <si>
    <t>Istres-Le Tubé</t>
  </si>
  <si>
    <t>LFMI</t>
  </si>
  <si>
    <t>Carcassonne-Salvaza</t>
  </si>
  <si>
    <t>LFMK</t>
  </si>
  <si>
    <t>Marseille-Provence</t>
  </si>
  <si>
    <t>LFML</t>
  </si>
  <si>
    <t>Nice-Côte d’Azur</t>
  </si>
  <si>
    <t>LFMN</t>
  </si>
  <si>
    <t>Perpignan-Rivesaltes</t>
  </si>
  <si>
    <t>LFMP</t>
  </si>
  <si>
    <t>Montpellier-Méditerranée</t>
  </si>
  <si>
    <t>LFMT</t>
  </si>
  <si>
    <t>Béziers-Vias</t>
  </si>
  <si>
    <t>LFMU</t>
  </si>
  <si>
    <t>Avignon-Caumont</t>
  </si>
  <si>
    <t>LFMV</t>
  </si>
  <si>
    <t>Beauvais-Tillé</t>
  </si>
  <si>
    <t>LFOB</t>
  </si>
  <si>
    <t>Le Havre-Octeville</t>
  </si>
  <si>
    <t>LFOH</t>
  </si>
  <si>
    <t>Châlons-Vatry</t>
  </si>
  <si>
    <t>LFOK</t>
  </si>
  <si>
    <t>Tours-Val de Loire</t>
  </si>
  <si>
    <t>LFOT</t>
  </si>
  <si>
    <t>Paris-Le Bourget</t>
  </si>
  <si>
    <t>LFPB</t>
  </si>
  <si>
    <t>Paris-Charles-de-Gaulle</t>
  </si>
  <si>
    <t>LFPG</t>
  </si>
  <si>
    <t>Toussus-le-Noble</t>
  </si>
  <si>
    <t>LFPN</t>
  </si>
  <si>
    <t>Paris-Orly</t>
  </si>
  <si>
    <t>LFPO</t>
  </si>
  <si>
    <t>Lille-Lesquin</t>
  </si>
  <si>
    <t>LFQQ</t>
  </si>
  <si>
    <t>Brest-Bretagne</t>
  </si>
  <si>
    <t>LFRB</t>
  </si>
  <si>
    <t>Dinard-Pleurtuit-Saint-Malo</t>
  </si>
  <si>
    <t>LFRD</t>
  </si>
  <si>
    <t>Deauville-Normandie</t>
  </si>
  <si>
    <t>LFRG</t>
  </si>
  <si>
    <t>Lorient-Lann Bihoué</t>
  </si>
  <si>
    <t>LFRH</t>
  </si>
  <si>
    <t>Caen-Carpiquet</t>
  </si>
  <si>
    <t>LFRK</t>
  </si>
  <si>
    <t>Rennes-Saint-Jacques</t>
  </si>
  <si>
    <t>LFRN</t>
  </si>
  <si>
    <t>Lannion</t>
  </si>
  <si>
    <t>LFRO</t>
  </si>
  <si>
    <t>Quimper-Pluguffan</t>
  </si>
  <si>
    <t>LFRQ</t>
  </si>
  <si>
    <t>Nantes-Atlantique</t>
  </si>
  <si>
    <t>LFRS</t>
  </si>
  <si>
    <t>Saint-Nazaire-Montoir</t>
  </si>
  <si>
    <t>LFRZ</t>
  </si>
  <si>
    <t>Bâle-Mulhouse</t>
  </si>
  <si>
    <t>LFSB</t>
  </si>
  <si>
    <t>Brive-Souillac</t>
  </si>
  <si>
    <t>LFSL</t>
  </si>
  <si>
    <t>Strasbourg-Entzheim</t>
  </si>
  <si>
    <t>LFST</t>
  </si>
  <si>
    <t>Hyères-Le Palyvestre</t>
  </si>
  <si>
    <t>LFTH</t>
  </si>
  <si>
    <t>Nîmes-Garons</t>
  </si>
  <si>
    <t>LFTW</t>
  </si>
  <si>
    <t>Athens</t>
  </si>
  <si>
    <t>LGAV</t>
  </si>
  <si>
    <t>Budapest/ Ferihegy</t>
  </si>
  <si>
    <t>LHBP</t>
  </si>
  <si>
    <t>Milan/ Malpensa</t>
  </si>
  <si>
    <t>LIMC</t>
  </si>
  <si>
    <t>Bergamo</t>
  </si>
  <si>
    <t>LIME</t>
  </si>
  <si>
    <t>Milan/ Linate</t>
  </si>
  <si>
    <t>LIML</t>
  </si>
  <si>
    <t>Venice</t>
  </si>
  <si>
    <t>LIPZ</t>
  </si>
  <si>
    <t>Rome/Fiumicino</t>
  </si>
  <si>
    <t>LIRF</t>
  </si>
  <si>
    <t>Ljubljana</t>
  </si>
  <si>
    <t>LJLJ</t>
  </si>
  <si>
    <t>Maribor</t>
  </si>
  <si>
    <t>LJMB</t>
  </si>
  <si>
    <t>Portorož</t>
  </si>
  <si>
    <t>LJPZ</t>
  </si>
  <si>
    <t>Karlovy Vary</t>
  </si>
  <si>
    <t>LKKV</t>
  </si>
  <si>
    <t>Ostrava</t>
  </si>
  <si>
    <t>LKMT</t>
  </si>
  <si>
    <t>Prague</t>
  </si>
  <si>
    <t>LKPR</t>
  </si>
  <si>
    <t>Brno-Tuřany</t>
  </si>
  <si>
    <t>LKTB</t>
  </si>
  <si>
    <t>LMML</t>
  </si>
  <si>
    <t>Graz</t>
  </si>
  <si>
    <t>LOWG</t>
  </si>
  <si>
    <t>Innsbruck</t>
  </si>
  <si>
    <t>LOWI</t>
  </si>
  <si>
    <t>Klagenfurt</t>
  </si>
  <si>
    <t>LOWK</t>
  </si>
  <si>
    <t>Linz</t>
  </si>
  <si>
    <t>LOWL</t>
  </si>
  <si>
    <t>Salzburg</t>
  </si>
  <si>
    <t>LOWS</t>
  </si>
  <si>
    <t>Vienna</t>
  </si>
  <si>
    <t>LOWW</t>
  </si>
  <si>
    <t>Santa Maria</t>
  </si>
  <si>
    <t>LPAZ</t>
  </si>
  <si>
    <t>Cascais</t>
  </si>
  <si>
    <t>LPCS</t>
  </si>
  <si>
    <t>Flores</t>
  </si>
  <si>
    <t>LPFL</t>
  </si>
  <si>
    <t>Faro</t>
  </si>
  <si>
    <t>LPFR</t>
  </si>
  <si>
    <t>Horta</t>
  </si>
  <si>
    <t>LPHR</t>
  </si>
  <si>
    <t>Madeira</t>
  </si>
  <si>
    <t>LPMA</t>
  </si>
  <si>
    <t>Ponta Delgada</t>
  </si>
  <si>
    <t>LPPD</t>
  </si>
  <si>
    <t>Porto</t>
  </si>
  <si>
    <t>LPPR</t>
  </si>
  <si>
    <t>Porto Santo</t>
  </si>
  <si>
    <t>LPPS</t>
  </si>
  <si>
    <t>Lisbon</t>
  </si>
  <si>
    <t>LPPT</t>
  </si>
  <si>
    <t>Bucharest/ Băneasa</t>
  </si>
  <si>
    <t>LRBS</t>
  </si>
  <si>
    <t>Bucharest/ Otopeni</t>
  </si>
  <si>
    <t>LROP</t>
  </si>
  <si>
    <t>Geneva</t>
  </si>
  <si>
    <t>LSGG</t>
  </si>
  <si>
    <t>Zürich</t>
  </si>
  <si>
    <t>LSZH</t>
  </si>
  <si>
    <t>Bratislava</t>
  </si>
  <si>
    <t>LZIB</t>
  </si>
  <si>
    <t>Change date</t>
  </si>
  <si>
    <t>Entity</t>
  </si>
  <si>
    <t>Period</t>
  </si>
  <si>
    <t>Comment</t>
  </si>
  <si>
    <t>All States</t>
  </si>
  <si>
    <t>All airports included in the SES performance scheme included in the computation at State level</t>
  </si>
  <si>
    <t>No target with all delay causes available</t>
  </si>
  <si>
    <t>ALL</t>
  </si>
  <si>
    <t>Apr-Sep 2016</t>
  </si>
  <si>
    <t>Data for 2016 based consistently on old methodology</t>
  </si>
  <si>
    <t>Update Q4</t>
  </si>
  <si>
    <t>31/MAR/2017</t>
  </si>
  <si>
    <t>LDZL</t>
  </si>
  <si>
    <t>Lucko removed from Croatia</t>
  </si>
  <si>
    <t>ATFM delay changed back to the new computation methodology from April 2016  (NM release 20.0)</t>
  </si>
  <si>
    <t>Update Q1</t>
  </si>
  <si>
    <t>Q2 2017</t>
  </si>
  <si>
    <t>Update Q2</t>
  </si>
  <si>
    <t>Q3 2017</t>
  </si>
  <si>
    <t>Update Q3</t>
  </si>
  <si>
    <t>Update full year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</si>
</sst>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d&quot; &quot;mmm&quot; &quot;yyyy"/>
    <numFmt numFmtId="165" formatCode="m/d/yyyy"/>
    <numFmt numFmtId="166" formatCode="d mmm. yyyy"/>
  </numFmts>
  <fonts count="13">
    <font>
      <sz val="10.0"/>
      <color rgb="FF000000"/>
      <name val="Arial"/>
    </font>
    <font>
      <b/>
      <sz val="9.0"/>
      <color rgb="FF396EA2"/>
      <name val="Calibri"/>
    </font>
    <font>
      <sz val="9.0"/>
      <color rgb="FF396EA2"/>
      <name val="Calibri"/>
    </font>
    <font>
      <u/>
      <sz val="9.0"/>
      <color rgb="FF1155CC"/>
      <name val="Arial"/>
    </font>
    <font>
      <sz val="9.0"/>
      <color rgb="FFC00000"/>
      <name val="Calibri"/>
    </font>
    <font>
      <u/>
      <sz val="9.0"/>
      <color rgb="FF396EA2"/>
      <name val="Calibri"/>
    </font>
    <font>
      <sz val="9.0"/>
      <color rgb="FF000000"/>
      <name val="Calibri"/>
    </font>
    <font>
      <b/>
      <sz val="8.0"/>
      <color rgb="FFC00000"/>
      <name val="Calibri"/>
    </font>
    <font/>
    <font>
      <sz val="9.0"/>
      <name val="Arial"/>
    </font>
    <font>
      <u/>
      <sz val="9.0"/>
      <color rgb="FF396EA2"/>
      <name val="Calibri"/>
    </font>
    <font>
      <sz val="8.0"/>
      <color rgb="FFC00000"/>
      <name val="Calibri"/>
    </font>
    <font>
      <sz val="9.0"/>
      <name val="Calibri"/>
    </font>
  </fonts>
  <fills count="5">
    <fill>
      <patternFill patternType="none"/>
    </fill>
    <fill>
      <patternFill patternType="lightGray"/>
    </fill>
    <fill>
      <patternFill patternType="solid">
        <fgColor rgb="FFF2F2F2"/>
        <bgColor rgb="FFF2F2F2"/>
      </patternFill>
    </fill>
    <fill>
      <patternFill patternType="solid">
        <fgColor rgb="FFFFFFFF"/>
        <bgColor rgb="FFFFFFFF"/>
      </patternFill>
    </fill>
    <fill>
      <patternFill patternType="solid">
        <fgColor rgb="FF93C47D"/>
        <bgColor rgb="FF93C47D"/>
      </patternFill>
    </fill>
  </fills>
  <borders count="21">
    <border/>
    <border>
      <left/>
      <right/>
      <top/>
      <bottom/>
    </border>
    <border>
      <right/>
      <top/>
      <bottom/>
    </border>
    <border>
      <left/>
      <right/>
      <top/>
      <bottom style="thin">
        <color rgb="FF000000"/>
      </bottom>
    </border>
    <border>
      <left/>
      <right/>
      <bottom style="thin">
        <color rgb="FF000000"/>
      </bottom>
    </border>
    <border>
      <right/>
      <bottom style="thin">
        <color rgb="FF000000"/>
      </bottom>
    </border>
    <border>
      <left/>
      <right/>
      <top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top/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/>
      <bottom/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 style="thin">
        <color rgb="FF000000"/>
      </left>
      <right/>
      <bottom style="thin">
        <color rgb="FF000000"/>
      </bottom>
    </border>
    <border>
      <left style="thin">
        <color rgb="FF000000"/>
      </left>
      <right/>
      <top/>
      <bottom/>
    </border>
    <border>
      <left/>
      <right/>
      <bottom/>
    </border>
    <border>
      <left style="thin">
        <color rgb="FF000000"/>
      </left>
      <right/>
      <top/>
      <bottom style="thin">
        <color rgb="FF000000"/>
      </bottom>
    </border>
    <border>
      <left style="thin">
        <color rgb="FF000000"/>
      </left>
      <right style="thin">
        <color rgb="FF000000"/>
      </right>
      <bottom/>
    </border>
    <border>
      <left style="thin">
        <color rgb="FF000000"/>
      </left>
      <right style="thin">
        <color rgb="FF000000"/>
      </right>
      <top style="thin">
        <color rgb="FF000000"/>
      </top>
    </border>
  </borders>
  <cellStyleXfs count="1">
    <xf borderId="0" fillId="0" fontId="0" numFmtId="0" applyAlignment="1" applyFont="1"/>
  </cellStyleXfs>
  <cellXfs count="86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wrapText="0"/>
    </xf>
    <xf borderId="1" fillId="3" fontId="2" numFmtId="49" xfId="0" applyAlignment="1" applyBorder="1" applyFill="1" applyFont="1" applyNumberFormat="1">
      <alignment readingOrder="0" shrinkToFit="0" wrapText="0"/>
    </xf>
    <xf borderId="2" fillId="2" fontId="1" numFmtId="0" xfId="0" applyAlignment="1" applyBorder="1" applyFont="1">
      <alignment shrinkToFit="0" vertical="bottom" wrapText="0"/>
    </xf>
    <xf borderId="0" fillId="3" fontId="2" numFmtId="164" xfId="0" applyAlignment="1" applyFont="1" applyNumberFormat="1">
      <alignment horizontal="left" shrinkToFit="0" vertical="bottom" wrapText="0"/>
    </xf>
    <xf borderId="1" fillId="2" fontId="1" numFmtId="0" xfId="0" applyAlignment="1" applyBorder="1" applyFont="1">
      <alignment horizontal="left" shrinkToFit="0" wrapText="0"/>
    </xf>
    <xf borderId="1" fillId="3" fontId="3" numFmtId="165" xfId="0" applyAlignment="1" applyBorder="1" applyFont="1" applyNumberFormat="1">
      <alignment shrinkToFit="0" vertical="bottom" wrapText="0"/>
    </xf>
    <xf borderId="3" fillId="2" fontId="1" numFmtId="0" xfId="0" applyAlignment="1" applyBorder="1" applyFont="1">
      <alignment shrinkToFit="0" wrapText="0"/>
    </xf>
    <xf borderId="4" fillId="3" fontId="4" numFmtId="166" xfId="0" applyAlignment="1" applyBorder="1" applyFont="1" applyNumberFormat="1">
      <alignment horizontal="left" readingOrder="0" shrinkToFit="0" vertical="bottom" wrapText="0"/>
    </xf>
    <xf borderId="5" fillId="2" fontId="1" numFmtId="0" xfId="0" applyAlignment="1" applyBorder="1" applyFont="1">
      <alignment shrinkToFit="0" vertical="bottom" wrapText="0"/>
    </xf>
    <xf borderId="5" fillId="3" fontId="2" numFmtId="0" xfId="0" applyAlignment="1" applyBorder="1" applyFont="1">
      <alignment horizontal="left" readingOrder="0" shrinkToFit="0" vertical="bottom" wrapText="0"/>
    </xf>
    <xf borderId="3" fillId="2" fontId="1" numFmtId="0" xfId="0" applyAlignment="1" applyBorder="1" applyFont="1">
      <alignment horizontal="left" shrinkToFit="0" wrapText="0"/>
    </xf>
    <xf borderId="3" fillId="3" fontId="5" numFmtId="165" xfId="0" applyAlignment="1" applyBorder="1" applyFont="1" applyNumberFormat="1">
      <alignment shrinkToFit="0" vertical="bottom" wrapText="0"/>
    </xf>
    <xf borderId="3" fillId="3" fontId="6" numFmtId="0" xfId="0" applyAlignment="1" applyBorder="1" applyFont="1">
      <alignment shrinkToFit="0" wrapText="1"/>
    </xf>
    <xf borderId="3" fillId="3" fontId="6" numFmtId="49" xfId="0" applyAlignment="1" applyBorder="1" applyFont="1" applyNumberFormat="1">
      <alignment shrinkToFit="0" wrapText="1"/>
    </xf>
    <xf borderId="6" fillId="3" fontId="6" numFmtId="0" xfId="0" applyAlignment="1" applyBorder="1" applyFont="1">
      <alignment shrinkToFit="0" wrapText="1"/>
    </xf>
    <xf borderId="7" fillId="3" fontId="7" numFmtId="0" xfId="0" applyAlignment="1" applyBorder="1" applyFont="1">
      <alignment readingOrder="0" shrinkToFit="0" vertical="center" wrapText="0"/>
    </xf>
    <xf borderId="8" fillId="3" fontId="6" numFmtId="0" xfId="0" applyAlignment="1" applyBorder="1" applyFont="1">
      <alignment shrinkToFit="0" wrapText="1"/>
    </xf>
    <xf borderId="0" fillId="3" fontId="6" numFmtId="0" xfId="0" applyAlignment="1" applyFont="1">
      <alignment shrinkToFit="0" wrapText="1"/>
    </xf>
    <xf borderId="7" fillId="4" fontId="6" numFmtId="49" xfId="0" applyAlignment="1" applyBorder="1" applyFill="1" applyFont="1" applyNumberFormat="1">
      <alignment horizontal="center" readingOrder="0" shrinkToFit="0" vertical="center" wrapText="1"/>
    </xf>
    <xf borderId="9" fillId="4" fontId="6" numFmtId="0" xfId="0" applyAlignment="1" applyBorder="1" applyFont="1">
      <alignment horizontal="center" readingOrder="0" shrinkToFit="0" vertical="center" wrapText="1"/>
    </xf>
    <xf borderId="9" fillId="4" fontId="6" numFmtId="0" xfId="0" applyAlignment="1" applyBorder="1" applyFont="1">
      <alignment horizontal="center" shrinkToFit="0" vertical="center" wrapText="1"/>
    </xf>
    <xf borderId="10" fillId="3" fontId="6" numFmtId="0" xfId="0" applyAlignment="1" applyBorder="1" applyFont="1">
      <alignment shrinkToFit="0" wrapText="1"/>
    </xf>
    <xf borderId="11" fillId="3" fontId="6" numFmtId="4" xfId="0" applyAlignment="1" applyBorder="1" applyFont="1" applyNumberFormat="1">
      <alignment readingOrder="0" shrinkToFit="0" vertical="center" wrapText="0"/>
    </xf>
    <xf borderId="11" fillId="3" fontId="6" numFmtId="3" xfId="0" applyAlignment="1" applyBorder="1" applyFont="1" applyNumberFormat="1">
      <alignment readingOrder="0" shrinkToFit="0" wrapText="1"/>
    </xf>
    <xf borderId="11" fillId="3" fontId="6" numFmtId="0" xfId="0" applyAlignment="1" applyBorder="1" applyFont="1">
      <alignment shrinkToFit="0" wrapText="1"/>
    </xf>
    <xf borderId="11" fillId="3" fontId="6" numFmtId="4" xfId="0" applyAlignment="1" applyBorder="1" applyFont="1" applyNumberFormat="1">
      <alignment shrinkToFit="0" vertical="center" wrapText="0"/>
    </xf>
    <xf borderId="11" fillId="3" fontId="6" numFmtId="3" xfId="0" applyAlignment="1" applyBorder="1" applyFont="1" applyNumberFormat="1">
      <alignment shrinkToFit="0" wrapText="1"/>
    </xf>
    <xf borderId="12" fillId="3" fontId="6" numFmtId="0" xfId="0" applyAlignment="1" applyBorder="1" applyFont="1">
      <alignment shrinkToFit="0" wrapText="1"/>
    </xf>
    <xf borderId="12" fillId="3" fontId="6" numFmtId="4" xfId="0" applyAlignment="1" applyBorder="1" applyFont="1" applyNumberFormat="1">
      <alignment shrinkToFit="0" vertical="center" wrapText="0"/>
    </xf>
    <xf borderId="12" fillId="3" fontId="6" numFmtId="3" xfId="0" applyAlignment="1" applyBorder="1" applyFont="1" applyNumberFormat="1">
      <alignment shrinkToFit="0" wrapText="1"/>
    </xf>
    <xf borderId="2" fillId="3" fontId="2" numFmtId="164" xfId="0" applyAlignment="1" applyBorder="1" applyFont="1" applyNumberFormat="1">
      <alignment horizontal="left" readingOrder="0" shrinkToFit="0" vertical="bottom" wrapText="0"/>
    </xf>
    <xf borderId="1" fillId="3" fontId="2" numFmtId="0" xfId="0" applyAlignment="1" applyBorder="1" applyFont="1">
      <alignment horizontal="left" shrinkToFit="0" wrapText="1"/>
    </xf>
    <xf borderId="3" fillId="3" fontId="2" numFmtId="0" xfId="0" applyAlignment="1" applyBorder="1" applyFont="1">
      <alignment horizontal="left" shrinkToFit="0" wrapText="1"/>
    </xf>
    <xf borderId="13" fillId="3" fontId="6" numFmtId="0" xfId="0" applyAlignment="1" applyBorder="1" applyFont="1">
      <alignment shrinkToFit="0" wrapText="0"/>
    </xf>
    <xf borderId="14" fillId="3" fontId="6" numFmtId="0" xfId="0" applyAlignment="1" applyBorder="1" applyFont="1">
      <alignment shrinkToFit="0" wrapText="0"/>
    </xf>
    <xf borderId="7" fillId="0" fontId="8" numFmtId="0" xfId="0" applyBorder="1" applyFont="1"/>
    <xf borderId="7" fillId="3" fontId="6" numFmtId="0" xfId="0" applyAlignment="1" applyBorder="1" applyFont="1">
      <alignment readingOrder="0" shrinkToFit="0" wrapText="1"/>
    </xf>
    <xf borderId="7" fillId="3" fontId="6" numFmtId="0" xfId="0" applyAlignment="1" applyBorder="1" applyFont="1">
      <alignment horizontal="left" readingOrder="0" shrinkToFit="0" wrapText="1"/>
    </xf>
    <xf borderId="7" fillId="3" fontId="6" numFmtId="0" xfId="0" applyAlignment="1" applyBorder="1" applyFont="1">
      <alignment horizontal="center" shrinkToFit="0" wrapText="1"/>
    </xf>
    <xf borderId="7" fillId="3" fontId="6" numFmtId="0" xfId="0" applyAlignment="1" applyBorder="1" applyFont="1">
      <alignment horizontal="left" shrinkToFit="0" wrapText="1"/>
    </xf>
    <xf borderId="15" fillId="4" fontId="6" numFmtId="0" xfId="0" applyAlignment="1" applyBorder="1" applyFont="1">
      <alignment horizontal="center" shrinkToFit="0" vertical="center" wrapText="1"/>
    </xf>
    <xf borderId="14" fillId="4" fontId="6" numFmtId="0" xfId="0" applyAlignment="1" applyBorder="1" applyFont="1">
      <alignment horizontal="center"/>
    </xf>
    <xf borderId="16" fillId="3" fontId="6" numFmtId="0" xfId="0" applyAlignment="1" applyBorder="1" applyFont="1">
      <alignment shrinkToFit="0" wrapText="1"/>
    </xf>
    <xf borderId="17" fillId="3" fontId="9" numFmtId="49" xfId="0" applyAlignment="1" applyBorder="1" applyFont="1" applyNumberFormat="1">
      <alignment horizontal="right" shrinkToFit="0" vertical="bottom" wrapText="1"/>
    </xf>
    <xf borderId="11" fillId="3" fontId="6" numFmtId="2" xfId="0" applyAlignment="1" applyBorder="1" applyFont="1" applyNumberFormat="1">
      <alignment readingOrder="0" shrinkToFit="0" vertical="center" wrapText="0"/>
    </xf>
    <xf borderId="11" fillId="3" fontId="6" numFmtId="3" xfId="0" applyAlignment="1" applyBorder="1" applyFont="1" applyNumberFormat="1">
      <alignment readingOrder="0" shrinkToFit="0" vertical="center" wrapText="0"/>
    </xf>
    <xf borderId="18" fillId="3" fontId="6" numFmtId="0" xfId="0" applyAlignment="1" applyBorder="1" applyFont="1">
      <alignment shrinkToFit="0" wrapText="1"/>
    </xf>
    <xf borderId="4" fillId="3" fontId="9" numFmtId="49" xfId="0" applyAlignment="1" applyBorder="1" applyFont="1" applyNumberFormat="1">
      <alignment horizontal="right" shrinkToFit="0" vertical="bottom" wrapText="1"/>
    </xf>
    <xf borderId="12" fillId="3" fontId="6" numFmtId="4" xfId="0" applyAlignment="1" applyBorder="1" applyFont="1" applyNumberFormat="1">
      <alignment readingOrder="0" shrinkToFit="0" vertical="center" wrapText="0"/>
    </xf>
    <xf borderId="12" fillId="3" fontId="6" numFmtId="3" xfId="0" applyAlignment="1" applyBorder="1" applyFont="1" applyNumberFormat="1">
      <alignment readingOrder="0" shrinkToFit="0" wrapText="1"/>
    </xf>
    <xf borderId="12" fillId="3" fontId="6" numFmtId="2" xfId="0" applyAlignment="1" applyBorder="1" applyFont="1" applyNumberFormat="1">
      <alignment readingOrder="0" shrinkToFit="0" vertical="center" wrapText="0"/>
    </xf>
    <xf borderId="12" fillId="3" fontId="6" numFmtId="3" xfId="0" applyAlignment="1" applyBorder="1" applyFont="1" applyNumberFormat="1">
      <alignment readingOrder="0" shrinkToFit="0" vertical="center" wrapText="0"/>
    </xf>
    <xf borderId="19" fillId="3" fontId="6" numFmtId="4" xfId="0" applyAlignment="1" applyBorder="1" applyFont="1" applyNumberFormat="1">
      <alignment readingOrder="0" shrinkToFit="0" vertical="center" wrapText="0"/>
    </xf>
    <xf borderId="10" fillId="3" fontId="6" numFmtId="3" xfId="0" applyAlignment="1" applyBorder="1" applyFont="1" applyNumberFormat="1">
      <alignment readingOrder="0" shrinkToFit="0" wrapText="1"/>
    </xf>
    <xf borderId="19" fillId="3" fontId="6" numFmtId="2" xfId="0" applyAlignment="1" applyBorder="1" applyFont="1" applyNumberFormat="1">
      <alignment readingOrder="0" shrinkToFit="0" vertical="center" wrapText="0"/>
    </xf>
    <xf borderId="19" fillId="3" fontId="6" numFmtId="3" xfId="0" applyAlignment="1" applyBorder="1" applyFont="1" applyNumberFormat="1">
      <alignment readingOrder="0" shrinkToFit="0" vertical="center" wrapText="0"/>
    </xf>
    <xf borderId="10" fillId="3" fontId="6" numFmtId="4" xfId="0" applyAlignment="1" applyBorder="1" applyFont="1" applyNumberFormat="1">
      <alignment shrinkToFit="0" vertical="center" wrapText="0"/>
    </xf>
    <xf borderId="10" fillId="3" fontId="6" numFmtId="3" xfId="0" applyAlignment="1" applyBorder="1" applyFont="1" applyNumberFormat="1">
      <alignment shrinkToFit="0" wrapText="1"/>
    </xf>
    <xf borderId="10" fillId="3" fontId="6" numFmtId="2" xfId="0" applyAlignment="1" applyBorder="1" applyFont="1" applyNumberFormat="1">
      <alignment shrinkToFit="0" vertical="center" wrapText="0"/>
    </xf>
    <xf borderId="11" fillId="3" fontId="6" numFmtId="2" xfId="0" applyAlignment="1" applyBorder="1" applyFont="1" applyNumberFormat="1">
      <alignment shrinkToFit="0" vertical="center" wrapText="0"/>
    </xf>
    <xf borderId="12" fillId="3" fontId="6" numFmtId="2" xfId="0" applyAlignment="1" applyBorder="1" applyFont="1" applyNumberFormat="1">
      <alignment shrinkToFit="0" vertical="center" wrapText="0"/>
    </xf>
    <xf borderId="0" fillId="3" fontId="10" numFmtId="165" xfId="0" applyAlignment="1" applyFont="1" applyNumberFormat="1">
      <alignment horizontal="left" shrinkToFit="0" wrapText="0"/>
    </xf>
    <xf borderId="7" fillId="3" fontId="11" numFmtId="0" xfId="0" applyAlignment="1" applyBorder="1" applyFont="1">
      <alignment horizontal="center" shrinkToFit="0" vertical="center" wrapText="0"/>
    </xf>
    <xf borderId="7" fillId="4" fontId="6" numFmtId="0" xfId="0" applyAlignment="1" applyBorder="1" applyFont="1">
      <alignment readingOrder="0" shrinkToFit="0" wrapText="0"/>
    </xf>
    <xf borderId="12" fillId="3" fontId="9" numFmtId="0" xfId="0" applyAlignment="1" applyBorder="1" applyFont="1">
      <alignment readingOrder="0" shrinkToFit="0" wrapText="0"/>
    </xf>
    <xf borderId="7" fillId="3" fontId="6" numFmtId="1" xfId="0" applyAlignment="1" applyBorder="1" applyFont="1" applyNumberFormat="1">
      <alignment readingOrder="0" shrinkToFit="0" vertical="center" wrapText="0"/>
    </xf>
    <xf borderId="7" fillId="3" fontId="6" numFmtId="2" xfId="0" applyAlignment="1" applyBorder="1" applyFont="1" applyNumberFormat="1">
      <alignment readingOrder="0" shrinkToFit="0" vertical="center" wrapText="0"/>
    </xf>
    <xf borderId="7" fillId="3" fontId="6" numFmtId="4" xfId="0" applyAlignment="1" applyBorder="1" applyFont="1" applyNumberFormat="1">
      <alignment readingOrder="0" shrinkToFit="0" vertical="center" wrapText="0"/>
    </xf>
    <xf borderId="7" fillId="3" fontId="6" numFmtId="3" xfId="0" applyAlignment="1" applyBorder="1" applyFont="1" applyNumberFormat="1">
      <alignment readingOrder="0" shrinkToFit="0" vertical="center" wrapText="0"/>
    </xf>
    <xf borderId="7" fillId="3" fontId="9" numFmtId="0" xfId="0" applyAlignment="1" applyBorder="1" applyFont="1">
      <alignment readingOrder="0" shrinkToFit="0" wrapText="0"/>
    </xf>
    <xf borderId="7" fillId="0" fontId="9" numFmtId="0" xfId="0" applyAlignment="1" applyBorder="1" applyFont="1">
      <alignment readingOrder="0" shrinkToFit="0" wrapText="0"/>
    </xf>
    <xf borderId="7" fillId="0" fontId="9" numFmtId="2" xfId="0" applyAlignment="1" applyBorder="1" applyFont="1" applyNumberFormat="1">
      <alignment readingOrder="0" shrinkToFit="0" wrapText="0"/>
    </xf>
    <xf borderId="20" fillId="4" fontId="6" numFmtId="0" xfId="0" applyAlignment="1" applyBorder="1" applyFont="1">
      <alignment shrinkToFit="0" wrapText="0"/>
    </xf>
    <xf borderId="20" fillId="4" fontId="6" numFmtId="0" xfId="0" applyAlignment="1" applyBorder="1" applyFont="1">
      <alignment horizontal="center" shrinkToFit="0" wrapText="0"/>
    </xf>
    <xf borderId="0" fillId="3" fontId="12" numFmtId="164" xfId="0" applyAlignment="1" applyFont="1" applyNumberFormat="1">
      <alignment horizontal="center" shrinkToFit="0" vertical="bottom" wrapText="0"/>
    </xf>
    <xf borderId="0" fillId="3" fontId="6" numFmtId="0" xfId="0" applyAlignment="1" applyFont="1">
      <alignment readingOrder="0" shrinkToFit="0" wrapText="1"/>
    </xf>
    <xf borderId="0" fillId="3" fontId="6" numFmtId="0" xfId="0" applyAlignment="1" applyFont="1">
      <alignment horizontal="center" readingOrder="0" shrinkToFit="0" vertical="center" wrapText="0"/>
    </xf>
    <xf borderId="0" fillId="3" fontId="6" numFmtId="0" xfId="0" applyAlignment="1" applyFont="1">
      <alignment vertical="bottom"/>
    </xf>
    <xf borderId="0" fillId="3" fontId="6" numFmtId="0" xfId="0" applyAlignment="1" applyFont="1">
      <alignment horizontal="center" shrinkToFit="0" vertical="bottom" wrapText="0"/>
    </xf>
    <xf borderId="0" fillId="3" fontId="12" numFmtId="0" xfId="0" applyAlignment="1" applyFont="1">
      <alignment horizontal="center" readingOrder="0" shrinkToFit="0" vertical="bottom" wrapText="0"/>
    </xf>
    <xf borderId="0" fillId="3" fontId="6" numFmtId="0" xfId="0" applyAlignment="1" applyFont="1">
      <alignment readingOrder="0" vertical="bottom"/>
    </xf>
    <xf borderId="0" fillId="3" fontId="6" numFmtId="0" xfId="0" applyAlignment="1" applyFont="1">
      <alignment horizontal="center" readingOrder="0" shrinkToFit="0" vertical="bottom" wrapText="0"/>
    </xf>
    <xf borderId="0" fillId="3" fontId="12" numFmtId="164" xfId="0" applyAlignment="1" applyFont="1" applyNumberFormat="1">
      <alignment horizontal="center" readingOrder="0" vertical="bottom"/>
    </xf>
    <xf borderId="0" fillId="3" fontId="6" numFmtId="17" xfId="0" applyAlignment="1" applyFont="1" applyNumberFormat="1">
      <alignment vertical="bottom"/>
    </xf>
    <xf borderId="0" fillId="3" fontId="6" numFmtId="0" xfId="0" applyAlignment="1" applyFont="1">
      <alignment horizontal="center"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sharedStrings" Target="sharedString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www.eurocontrol.int/prudata/dashboard/metadata/" TargetMode="External"/><Relationship Id="rId2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hyperlink" Target="https://www.eurocontrol.int/prudata/dashboard/metadata/" TargetMode="External"/><Relationship Id="rId2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hyperlink" Target="https://www.eurocontrol.int/prudata/dashboard/metadata/" TargetMode="External"/><Relationship Id="rId2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hyperlink" Target="https://www.eurocontrol.int/prudata/dashboard/metadata/" TargetMode="External"/><Relationship Id="rId2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5.13" defaultRowHeight="15.0"/>
  <cols>
    <col customWidth="1" min="1" max="1" width="22.38"/>
    <col customWidth="1" min="2" max="2" width="20.5"/>
    <col customWidth="1" min="3" max="3" width="9.13"/>
    <col customWidth="1" min="4" max="4" width="14.63"/>
    <col customWidth="1" min="5" max="5" width="13.0"/>
    <col customWidth="1" min="6" max="6" width="11.5"/>
  </cols>
  <sheetData>
    <row r="1" ht="12.0" customHeight="1">
      <c r="A1" s="1" t="s">
        <v>0</v>
      </c>
      <c r="B1" s="2" t="s">
        <v>1</v>
      </c>
      <c r="C1" s="3" t="s">
        <v>2</v>
      </c>
      <c r="D1" s="4">
        <v>42005.0</v>
      </c>
      <c r="E1" s="5" t="s">
        <v>3</v>
      </c>
      <c r="F1" s="6" t="s">
        <v>4</v>
      </c>
    </row>
    <row r="2" ht="12.0" customHeight="1">
      <c r="A2" s="7" t="s">
        <v>5</v>
      </c>
      <c r="B2" s="8">
        <v>43189.0</v>
      </c>
      <c r="C2" s="9" t="s">
        <v>6</v>
      </c>
      <c r="D2" s="10" t="s">
        <v>7</v>
      </c>
      <c r="E2" s="11" t="s">
        <v>8</v>
      </c>
      <c r="F2" s="12" t="s">
        <v>9</v>
      </c>
    </row>
    <row r="3" ht="12.0" customHeight="1">
      <c r="A3" s="13"/>
      <c r="B3" s="14"/>
      <c r="C3" s="13"/>
      <c r="D3" s="13"/>
      <c r="E3" s="15"/>
      <c r="F3" s="15"/>
    </row>
    <row r="4" ht="12.0" customHeight="1">
      <c r="A4" s="16" t="s">
        <v>10</v>
      </c>
      <c r="B4" s="16" t="s">
        <v>11</v>
      </c>
      <c r="C4" s="13"/>
      <c r="D4" s="17"/>
      <c r="E4" s="18"/>
      <c r="F4" s="18"/>
    </row>
    <row r="5" ht="38.25" customHeight="1">
      <c r="A5" s="19" t="s">
        <v>12</v>
      </c>
      <c r="B5" s="20" t="s">
        <v>13</v>
      </c>
      <c r="C5" s="21" t="s">
        <v>14</v>
      </c>
      <c r="D5" s="20" t="s">
        <v>15</v>
      </c>
      <c r="E5" s="18"/>
      <c r="F5" s="18"/>
    </row>
    <row r="6" ht="12.0" customHeight="1">
      <c r="A6" s="22" t="s">
        <v>16</v>
      </c>
      <c r="B6" s="23">
        <v>0.64</v>
      </c>
      <c r="C6" s="24">
        <v>5850199.0</v>
      </c>
      <c r="D6" s="24">
        <v>3746038.0</v>
      </c>
      <c r="E6" s="18"/>
      <c r="F6" s="18"/>
    </row>
    <row r="7" ht="12.0" customHeight="1">
      <c r="A7" s="25" t="s">
        <v>17</v>
      </c>
      <c r="B7" s="23">
        <f t="shared" ref="B7:B8" si="1">D7/C7</f>
        <v>0.6737030246</v>
      </c>
      <c r="C7" s="24">
        <v>6067675.0</v>
      </c>
      <c r="D7" s="24">
        <v>4087811.0</v>
      </c>
      <c r="E7" s="18"/>
      <c r="F7" s="18"/>
    </row>
    <row r="8" ht="12.0" customHeight="1">
      <c r="A8" s="25" t="s">
        <v>18</v>
      </c>
      <c r="B8" s="23">
        <f t="shared" si="1"/>
        <v>0.7417685263</v>
      </c>
      <c r="C8" s="24">
        <v>6255016.0</v>
      </c>
      <c r="D8" s="24">
        <v>4639774.0</v>
      </c>
      <c r="E8" s="18"/>
      <c r="F8" s="18"/>
    </row>
    <row r="9" ht="12.0" customHeight="1">
      <c r="A9" s="25" t="s">
        <v>19</v>
      </c>
      <c r="B9" s="26"/>
      <c r="C9" s="27"/>
      <c r="D9" s="27"/>
      <c r="E9" s="18"/>
      <c r="F9" s="18"/>
    </row>
    <row r="10" ht="13.5" customHeight="1">
      <c r="A10" s="28" t="s">
        <v>20</v>
      </c>
      <c r="B10" s="29"/>
      <c r="C10" s="30"/>
      <c r="D10" s="30"/>
      <c r="E10" s="18"/>
      <c r="F10" s="18"/>
    </row>
  </sheetData>
  <hyperlinks>
    <hyperlink r:id="rId1" ref="F1"/>
  </hyperlin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5.0" topLeftCell="A6" activePane="bottomLeft" state="frozen"/>
      <selection activeCell="B7" sqref="B7" pane="bottomLeft"/>
    </sheetView>
  </sheetViews>
  <sheetFormatPr customHeight="1" defaultColWidth="15.13" defaultRowHeight="15.0"/>
  <cols>
    <col customWidth="1" min="1" max="1" width="10.13"/>
    <col customWidth="1" min="2" max="2" width="15.13"/>
    <col customWidth="1" min="3" max="3" width="9.13"/>
    <col customWidth="1" min="4" max="4" width="15.5"/>
    <col customWidth="1" min="5" max="5" width="9.13"/>
    <col customWidth="1" min="6" max="6" width="14.25"/>
    <col customWidth="1" min="7" max="7" width="8.88"/>
  </cols>
  <sheetData>
    <row r="1" ht="12.0" customHeight="1">
      <c r="A1" s="1" t="s">
        <v>0</v>
      </c>
      <c r="B1" s="2" t="s">
        <v>1</v>
      </c>
      <c r="C1" s="3" t="s">
        <v>2</v>
      </c>
      <c r="D1" s="31">
        <v>42005.0</v>
      </c>
      <c r="E1" s="5" t="s">
        <v>3</v>
      </c>
      <c r="F1" s="6" t="s">
        <v>4</v>
      </c>
      <c r="G1" s="32"/>
    </row>
    <row r="2" ht="12.0" customHeight="1">
      <c r="A2" s="7" t="s">
        <v>5</v>
      </c>
      <c r="B2" s="8">
        <v>43189.0</v>
      </c>
      <c r="C2" s="9" t="s">
        <v>6</v>
      </c>
      <c r="D2" s="10" t="s">
        <v>7</v>
      </c>
      <c r="E2" s="11" t="s">
        <v>8</v>
      </c>
      <c r="F2" s="12" t="s">
        <v>9</v>
      </c>
      <c r="G2" s="33"/>
    </row>
    <row r="3" ht="13.5" customHeight="1">
      <c r="A3" s="15"/>
      <c r="B3" s="15"/>
      <c r="C3" s="15"/>
      <c r="D3" s="15"/>
      <c r="E3" s="15"/>
      <c r="F3" s="15"/>
      <c r="G3" s="15"/>
    </row>
    <row r="4" ht="12.0" customHeight="1">
      <c r="A4" s="34"/>
      <c r="B4" s="35"/>
      <c r="C4" s="36"/>
      <c r="D4" s="37" t="s">
        <v>21</v>
      </c>
      <c r="E4" s="38" t="s">
        <v>21</v>
      </c>
      <c r="F4" s="39"/>
      <c r="G4" s="40"/>
    </row>
    <row r="5" ht="39.0" customHeight="1">
      <c r="A5" s="41" t="s">
        <v>12</v>
      </c>
      <c r="B5" s="42" t="s">
        <v>22</v>
      </c>
      <c r="C5" s="20" t="s">
        <v>13</v>
      </c>
      <c r="D5" s="21" t="s">
        <v>14</v>
      </c>
      <c r="E5" s="20" t="s">
        <v>15</v>
      </c>
      <c r="F5" s="21" t="s">
        <v>23</v>
      </c>
      <c r="G5" s="20" t="s">
        <v>24</v>
      </c>
    </row>
    <row r="6" ht="12.0" customHeight="1">
      <c r="A6" s="43">
        <v>2015.0</v>
      </c>
      <c r="B6" s="44" t="s">
        <v>25</v>
      </c>
      <c r="C6" s="23">
        <f t="shared" ref="C6:C41" si="1">E6/D6</f>
        <v>0.7199325308</v>
      </c>
      <c r="D6" s="24">
        <v>412040.0</v>
      </c>
      <c r="E6" s="24">
        <v>296641.0</v>
      </c>
      <c r="F6" s="45"/>
      <c r="G6" s="46">
        <v>0.0</v>
      </c>
    </row>
    <row r="7" ht="12.0" customHeight="1">
      <c r="A7" s="43">
        <v>2015.0</v>
      </c>
      <c r="B7" s="44" t="s">
        <v>26</v>
      </c>
      <c r="C7" s="23">
        <f t="shared" si="1"/>
        <v>0.4991522747</v>
      </c>
      <c r="D7" s="24">
        <v>395765.0</v>
      </c>
      <c r="E7" s="24">
        <v>197547.0</v>
      </c>
      <c r="F7" s="45"/>
      <c r="G7" s="46">
        <v>0.0</v>
      </c>
    </row>
    <row r="8" ht="12.0" customHeight="1">
      <c r="A8" s="43">
        <v>2015.0</v>
      </c>
      <c r="B8" s="44" t="s">
        <v>27</v>
      </c>
      <c r="C8" s="23">
        <f t="shared" si="1"/>
        <v>0.6493256304</v>
      </c>
      <c r="D8" s="24">
        <v>458873.0</v>
      </c>
      <c r="E8" s="24">
        <v>297958.0</v>
      </c>
      <c r="F8" s="45"/>
      <c r="G8" s="46">
        <v>0.0</v>
      </c>
    </row>
    <row r="9" ht="12.0" customHeight="1">
      <c r="A9" s="43">
        <v>2015.0</v>
      </c>
      <c r="B9" s="44" t="s">
        <v>28</v>
      </c>
      <c r="C9" s="23">
        <f t="shared" si="1"/>
        <v>0.4853694319</v>
      </c>
      <c r="D9" s="24">
        <v>486003.0</v>
      </c>
      <c r="E9" s="24">
        <v>235891.0</v>
      </c>
      <c r="F9" s="45"/>
      <c r="G9" s="46">
        <v>0.0</v>
      </c>
    </row>
    <row r="10" ht="12.0" customHeight="1">
      <c r="A10" s="43">
        <v>2015.0</v>
      </c>
      <c r="B10" s="44" t="s">
        <v>29</v>
      </c>
      <c r="C10" s="23">
        <f t="shared" si="1"/>
        <v>0.6427904628</v>
      </c>
      <c r="D10" s="24">
        <v>522752.0</v>
      </c>
      <c r="E10" s="24">
        <v>336020.0</v>
      </c>
      <c r="F10" s="45"/>
      <c r="G10" s="46">
        <v>0.0</v>
      </c>
    </row>
    <row r="11" ht="12.0" customHeight="1">
      <c r="A11" s="43">
        <v>2015.0</v>
      </c>
      <c r="B11" s="44" t="s">
        <v>30</v>
      </c>
      <c r="C11" s="23">
        <f t="shared" si="1"/>
        <v>0.6263592423</v>
      </c>
      <c r="D11" s="24">
        <v>539363.0</v>
      </c>
      <c r="E11" s="24">
        <v>337835.0</v>
      </c>
      <c r="F11" s="45"/>
      <c r="G11" s="46">
        <v>0.0</v>
      </c>
    </row>
    <row r="12" ht="12.0" customHeight="1">
      <c r="A12" s="43">
        <v>2015.0</v>
      </c>
      <c r="B12" s="44" t="s">
        <v>31</v>
      </c>
      <c r="C12" s="23">
        <f t="shared" si="1"/>
        <v>0.6303551312</v>
      </c>
      <c r="D12" s="24">
        <v>555682.0</v>
      </c>
      <c r="E12" s="24">
        <v>350277.0</v>
      </c>
      <c r="F12" s="45"/>
      <c r="G12" s="46">
        <v>0.0</v>
      </c>
    </row>
    <row r="13" ht="12.0" customHeight="1">
      <c r="A13" s="43">
        <v>2015.0</v>
      </c>
      <c r="B13" s="44" t="s">
        <v>32</v>
      </c>
      <c r="C13" s="23">
        <f t="shared" si="1"/>
        <v>0.5920820117</v>
      </c>
      <c r="D13" s="24">
        <v>546654.0</v>
      </c>
      <c r="E13" s="24">
        <v>323664.0</v>
      </c>
      <c r="F13" s="45"/>
      <c r="G13" s="46">
        <v>0.0</v>
      </c>
    </row>
    <row r="14" ht="12.0" customHeight="1">
      <c r="A14" s="43">
        <v>2015.0</v>
      </c>
      <c r="B14" s="44" t="s">
        <v>33</v>
      </c>
      <c r="C14" s="23">
        <f t="shared" si="1"/>
        <v>0.6222332565</v>
      </c>
      <c r="D14" s="24">
        <v>541747.0</v>
      </c>
      <c r="E14" s="24">
        <v>337093.0</v>
      </c>
      <c r="F14" s="45"/>
      <c r="G14" s="46">
        <v>0.0</v>
      </c>
    </row>
    <row r="15" ht="12.0" customHeight="1">
      <c r="A15" s="43">
        <v>2015.0</v>
      </c>
      <c r="B15" s="44" t="s">
        <v>34</v>
      </c>
      <c r="C15" s="23">
        <f t="shared" si="1"/>
        <v>0.4709153785</v>
      </c>
      <c r="D15" s="24">
        <v>522527.0</v>
      </c>
      <c r="E15" s="24">
        <v>246066.0</v>
      </c>
      <c r="F15" s="45"/>
      <c r="G15" s="46">
        <v>0.0</v>
      </c>
    </row>
    <row r="16" ht="12.0" customHeight="1">
      <c r="A16" s="43">
        <v>2015.0</v>
      </c>
      <c r="B16" s="44" t="s">
        <v>35</v>
      </c>
      <c r="C16" s="23">
        <f t="shared" si="1"/>
        <v>1.069796013</v>
      </c>
      <c r="D16" s="24">
        <v>439538.0</v>
      </c>
      <c r="E16" s="24">
        <v>470216.0</v>
      </c>
      <c r="F16" s="45"/>
      <c r="G16" s="46">
        <v>0.0</v>
      </c>
    </row>
    <row r="17" ht="12.0" customHeight="1">
      <c r="A17" s="47">
        <v>2015.0</v>
      </c>
      <c r="B17" s="48" t="s">
        <v>36</v>
      </c>
      <c r="C17" s="49">
        <f t="shared" si="1"/>
        <v>0.7380927421</v>
      </c>
      <c r="D17" s="50">
        <v>429255.0</v>
      </c>
      <c r="E17" s="50">
        <v>316830.0</v>
      </c>
      <c r="F17" s="51"/>
      <c r="G17" s="52">
        <v>0.0</v>
      </c>
    </row>
    <row r="18" ht="12.0" customHeight="1">
      <c r="A18" s="43">
        <v>2016.0</v>
      </c>
      <c r="B18" s="44" t="s">
        <v>37</v>
      </c>
      <c r="C18" s="53">
        <f t="shared" si="1"/>
        <v>0.4813125385</v>
      </c>
      <c r="D18" s="54">
        <v>420041.0</v>
      </c>
      <c r="E18" s="54">
        <v>202171.0</v>
      </c>
      <c r="F18" s="55">
        <f>E18/D18</f>
        <v>0.4813125385</v>
      </c>
      <c r="G18" s="56">
        <v>0.0</v>
      </c>
    </row>
    <row r="19" ht="12.0" customHeight="1">
      <c r="A19" s="43">
        <v>2016.0</v>
      </c>
      <c r="B19" s="44" t="s">
        <v>38</v>
      </c>
      <c r="C19" s="23">
        <f t="shared" si="1"/>
        <v>0.5182719299</v>
      </c>
      <c r="D19" s="24">
        <v>422506.0</v>
      </c>
      <c r="E19" s="24">
        <v>218973.0</v>
      </c>
      <c r="F19" s="45">
        <f t="shared" ref="F19:F29" si="2">sum(E$18:E19)/sum(D$18:D19)</f>
        <v>0.4998462994</v>
      </c>
      <c r="G19" s="46">
        <v>0.0</v>
      </c>
    </row>
    <row r="20" ht="12.0" customHeight="1">
      <c r="A20" s="43">
        <v>2016.0</v>
      </c>
      <c r="B20" s="44" t="s">
        <v>39</v>
      </c>
      <c r="C20" s="23">
        <f t="shared" si="1"/>
        <v>0.5573128746</v>
      </c>
      <c r="D20" s="24">
        <v>470540.0</v>
      </c>
      <c r="E20" s="24">
        <v>262238.0</v>
      </c>
      <c r="F20" s="45">
        <f t="shared" si="2"/>
        <v>0.5204392397</v>
      </c>
      <c r="G20" s="46">
        <v>0.0</v>
      </c>
    </row>
    <row r="21" ht="12.0" customHeight="1">
      <c r="A21" s="43">
        <v>2016.0</v>
      </c>
      <c r="B21" s="44" t="s">
        <v>40</v>
      </c>
      <c r="C21" s="23">
        <f t="shared" si="1"/>
        <v>0.3321982846</v>
      </c>
      <c r="D21" s="24">
        <v>498657.0</v>
      </c>
      <c r="E21" s="24">
        <v>165653.0</v>
      </c>
      <c r="F21" s="45">
        <f t="shared" si="2"/>
        <v>0.46862857</v>
      </c>
      <c r="G21" s="46">
        <v>0.0</v>
      </c>
    </row>
    <row r="22" ht="12.0" customHeight="1">
      <c r="A22" s="43">
        <v>2016.0</v>
      </c>
      <c r="B22" s="44" t="s">
        <v>41</v>
      </c>
      <c r="C22" s="23">
        <f t="shared" si="1"/>
        <v>0.6428608175</v>
      </c>
      <c r="D22" s="24">
        <v>544264.0</v>
      </c>
      <c r="E22" s="24">
        <v>349886.0</v>
      </c>
      <c r="F22" s="45">
        <f t="shared" si="2"/>
        <v>0.5088781532</v>
      </c>
      <c r="G22" s="46">
        <v>0.0</v>
      </c>
    </row>
    <row r="23" ht="12.0" customHeight="1">
      <c r="A23" s="43">
        <v>2016.0</v>
      </c>
      <c r="B23" s="44" t="s">
        <v>42</v>
      </c>
      <c r="C23" s="23">
        <f t="shared" si="1"/>
        <v>0.9921381296</v>
      </c>
      <c r="D23" s="24">
        <v>554957.0</v>
      </c>
      <c r="E23" s="24">
        <v>550594.0</v>
      </c>
      <c r="F23" s="45">
        <f t="shared" si="2"/>
        <v>0.6010086002</v>
      </c>
      <c r="G23" s="46">
        <v>0.0</v>
      </c>
    </row>
    <row r="24" ht="12.0" customHeight="1">
      <c r="A24" s="43">
        <v>2016.0</v>
      </c>
      <c r="B24" s="44" t="s">
        <v>43</v>
      </c>
      <c r="C24" s="23">
        <f t="shared" si="1"/>
        <v>0.7989519456</v>
      </c>
      <c r="D24" s="24">
        <v>575161.0</v>
      </c>
      <c r="E24" s="24">
        <v>459526.0</v>
      </c>
      <c r="F24" s="45">
        <f t="shared" si="2"/>
        <v>0.6336664251</v>
      </c>
      <c r="G24" s="46">
        <v>0.0</v>
      </c>
    </row>
    <row r="25" ht="12.0" customHeight="1">
      <c r="A25" s="43">
        <v>2016.0</v>
      </c>
      <c r="B25" s="44" t="s">
        <v>44</v>
      </c>
      <c r="C25" s="23">
        <f t="shared" si="1"/>
        <v>0.5278710154</v>
      </c>
      <c r="D25" s="24">
        <v>568440.0</v>
      </c>
      <c r="E25" s="24">
        <v>300063.0</v>
      </c>
      <c r="F25" s="45">
        <f t="shared" si="2"/>
        <v>0.6188341736</v>
      </c>
      <c r="G25" s="46">
        <v>0.0</v>
      </c>
    </row>
    <row r="26" ht="12.0" customHeight="1">
      <c r="A26" s="43">
        <v>2016.0</v>
      </c>
      <c r="B26" s="44" t="s">
        <v>45</v>
      </c>
      <c r="C26" s="23">
        <f t="shared" si="1"/>
        <v>0.4761561975</v>
      </c>
      <c r="D26" s="24">
        <v>564004.0</v>
      </c>
      <c r="E26" s="24">
        <v>268554.0</v>
      </c>
      <c r="F26" s="45">
        <f t="shared" si="2"/>
        <v>0.6014108263</v>
      </c>
      <c r="G26" s="46">
        <v>0.0</v>
      </c>
    </row>
    <row r="27" ht="12.0" customHeight="1">
      <c r="A27" s="43">
        <v>2016.0</v>
      </c>
      <c r="B27" s="44" t="s">
        <v>46</v>
      </c>
      <c r="C27" s="23">
        <f t="shared" si="1"/>
        <v>0.7070646799</v>
      </c>
      <c r="D27" s="24">
        <v>542997.0</v>
      </c>
      <c r="E27" s="24">
        <v>383934.0</v>
      </c>
      <c r="F27" s="45">
        <f t="shared" si="2"/>
        <v>0.6125256148</v>
      </c>
      <c r="G27" s="46">
        <v>0.0</v>
      </c>
    </row>
    <row r="28" ht="12.0" customHeight="1">
      <c r="A28" s="43">
        <v>2016.0</v>
      </c>
      <c r="B28" s="44" t="s">
        <v>47</v>
      </c>
      <c r="C28" s="23">
        <f t="shared" si="1"/>
        <v>0.474133697</v>
      </c>
      <c r="D28" s="24">
        <v>456076.0</v>
      </c>
      <c r="E28" s="24">
        <v>216241.0</v>
      </c>
      <c r="F28" s="45">
        <f t="shared" si="2"/>
        <v>0.6012900784</v>
      </c>
      <c r="G28" s="46">
        <v>0.0</v>
      </c>
    </row>
    <row r="29" ht="12.0" customHeight="1">
      <c r="A29" s="47">
        <v>2016.0</v>
      </c>
      <c r="B29" s="48" t="s">
        <v>48</v>
      </c>
      <c r="C29" s="49">
        <f t="shared" si="1"/>
        <v>1.577616703</v>
      </c>
      <c r="D29" s="50">
        <v>450032.0</v>
      </c>
      <c r="E29" s="50">
        <v>709978.0</v>
      </c>
      <c r="F29" s="51">
        <f t="shared" si="2"/>
        <v>0.6737030246</v>
      </c>
      <c r="G29" s="52">
        <v>0.0</v>
      </c>
    </row>
    <row r="30" ht="12.0" customHeight="1">
      <c r="A30" s="43">
        <v>2017.0</v>
      </c>
      <c r="B30" s="44" t="s">
        <v>49</v>
      </c>
      <c r="C30" s="53">
        <f t="shared" si="1"/>
        <v>0.9326213741</v>
      </c>
      <c r="D30" s="54">
        <v>442722.0</v>
      </c>
      <c r="E30" s="54">
        <v>412892.0</v>
      </c>
      <c r="F30" s="55">
        <f>E30/D30</f>
        <v>0.9326213741</v>
      </c>
      <c r="G30" s="56">
        <v>1.0</v>
      </c>
    </row>
    <row r="31" ht="12.0" customHeight="1">
      <c r="A31" s="43">
        <v>2017.0</v>
      </c>
      <c r="B31" s="44" t="s">
        <v>50</v>
      </c>
      <c r="C31" s="23">
        <f t="shared" si="1"/>
        <v>0.7228602677</v>
      </c>
      <c r="D31" s="24">
        <v>421513.0</v>
      </c>
      <c r="E31" s="24">
        <v>304695.0</v>
      </c>
      <c r="F31" s="45">
        <f t="shared" ref="F31:F41" si="3">sum(E$30:E31)/sum(D$30:D31)</f>
        <v>0.8303146714</v>
      </c>
      <c r="G31" s="46">
        <v>1.0</v>
      </c>
    </row>
    <row r="32" ht="12.0" customHeight="1">
      <c r="A32" s="43">
        <v>2017.0</v>
      </c>
      <c r="B32" s="44" t="s">
        <v>51</v>
      </c>
      <c r="C32" s="23">
        <f t="shared" si="1"/>
        <v>0.4207487764</v>
      </c>
      <c r="D32" s="24">
        <v>492617.0</v>
      </c>
      <c r="E32" s="24">
        <v>207268.0</v>
      </c>
      <c r="F32" s="45">
        <f t="shared" si="3"/>
        <v>0.6816181868</v>
      </c>
      <c r="G32" s="46">
        <v>1.0</v>
      </c>
    </row>
    <row r="33" ht="12.0" customHeight="1">
      <c r="A33" s="43">
        <v>2017.0</v>
      </c>
      <c r="B33" s="44" t="s">
        <v>52</v>
      </c>
      <c r="C33" s="23">
        <f t="shared" si="1"/>
        <v>0.3869249489</v>
      </c>
      <c r="D33" s="24">
        <v>513650.0</v>
      </c>
      <c r="E33" s="24">
        <v>198744.0</v>
      </c>
      <c r="F33" s="45">
        <f t="shared" si="3"/>
        <v>0.6006938244</v>
      </c>
      <c r="G33" s="46">
        <v>1.0</v>
      </c>
    </row>
    <row r="34" ht="12.0" customHeight="1">
      <c r="A34" s="43">
        <v>2017.0</v>
      </c>
      <c r="B34" s="44" t="s">
        <v>53</v>
      </c>
      <c r="C34" s="23">
        <f t="shared" si="1"/>
        <v>0.6088716434</v>
      </c>
      <c r="D34" s="24">
        <v>566975.0</v>
      </c>
      <c r="E34" s="24">
        <v>345215.0</v>
      </c>
      <c r="F34" s="45">
        <f t="shared" si="3"/>
        <v>0.602596045</v>
      </c>
      <c r="G34" s="46">
        <v>1.0</v>
      </c>
    </row>
    <row r="35" ht="12.0" customHeight="1">
      <c r="A35" s="43">
        <v>2017.0</v>
      </c>
      <c r="B35" s="44" t="s">
        <v>54</v>
      </c>
      <c r="C35" s="23">
        <f t="shared" si="1"/>
        <v>0.7712327718</v>
      </c>
      <c r="D35" s="24">
        <v>574348.0</v>
      </c>
      <c r="E35" s="24">
        <v>442956.0</v>
      </c>
      <c r="F35" s="45">
        <f t="shared" si="3"/>
        <v>0.6347546753</v>
      </c>
      <c r="G35" s="46">
        <v>1.0</v>
      </c>
    </row>
    <row r="36" ht="12.0" customHeight="1">
      <c r="A36" s="43">
        <v>2017.0</v>
      </c>
      <c r="B36" s="44" t="s">
        <v>55</v>
      </c>
      <c r="C36" s="23">
        <f t="shared" si="1"/>
        <v>0.8497235996</v>
      </c>
      <c r="D36" s="24">
        <v>596960.0</v>
      </c>
      <c r="E36" s="24">
        <v>507251.0</v>
      </c>
      <c r="F36" s="45">
        <f t="shared" si="3"/>
        <v>0.6703145241</v>
      </c>
      <c r="G36" s="46">
        <v>1.0</v>
      </c>
    </row>
    <row r="37" ht="12.0" customHeight="1">
      <c r="A37" s="43">
        <v>2017.0</v>
      </c>
      <c r="B37" s="44" t="s">
        <v>56</v>
      </c>
      <c r="C37" s="23">
        <f t="shared" si="1"/>
        <v>0.8204459688</v>
      </c>
      <c r="D37" s="24">
        <v>587216.0</v>
      </c>
      <c r="E37" s="24">
        <v>481779.0</v>
      </c>
      <c r="F37" s="45">
        <f t="shared" si="3"/>
        <v>0.6913249067</v>
      </c>
      <c r="G37" s="46">
        <v>1.0</v>
      </c>
    </row>
    <row r="38" ht="12.0" customHeight="1">
      <c r="A38" s="43">
        <v>2017.0</v>
      </c>
      <c r="B38" s="44" t="s">
        <v>57</v>
      </c>
      <c r="C38" s="23">
        <f t="shared" si="1"/>
        <v>1.079037629</v>
      </c>
      <c r="D38" s="24">
        <v>580483.0</v>
      </c>
      <c r="E38" s="24">
        <v>626363.0</v>
      </c>
      <c r="F38" s="45">
        <f t="shared" si="3"/>
        <v>0.7384433822</v>
      </c>
      <c r="G38" s="46">
        <v>1.0</v>
      </c>
    </row>
    <row r="39" ht="12.0" customHeight="1">
      <c r="A39" s="43">
        <v>2017.0</v>
      </c>
      <c r="B39" s="44" t="s">
        <v>58</v>
      </c>
      <c r="C39" s="23">
        <f t="shared" si="1"/>
        <v>0.7596936666</v>
      </c>
      <c r="D39" s="24">
        <v>561088.0</v>
      </c>
      <c r="E39" s="24">
        <v>426255.0</v>
      </c>
      <c r="F39" s="45">
        <f t="shared" si="3"/>
        <v>0.7406772218</v>
      </c>
      <c r="G39" s="46">
        <v>1.0</v>
      </c>
    </row>
    <row r="40" ht="12.0" customHeight="1">
      <c r="A40" s="43">
        <v>2017.0</v>
      </c>
      <c r="B40" s="44" t="s">
        <v>59</v>
      </c>
      <c r="C40" s="23">
        <f t="shared" si="1"/>
        <v>0.4955320287</v>
      </c>
      <c r="D40" s="24">
        <v>467550.0</v>
      </c>
      <c r="E40" s="24">
        <v>231686.0</v>
      </c>
      <c r="F40" s="45">
        <f t="shared" si="3"/>
        <v>0.7209329968</v>
      </c>
      <c r="G40" s="46">
        <v>1.0</v>
      </c>
    </row>
    <row r="41" ht="12.0" customHeight="1">
      <c r="A41" s="47">
        <v>2017.0</v>
      </c>
      <c r="B41" s="48" t="s">
        <v>60</v>
      </c>
      <c r="C41" s="23">
        <f t="shared" si="1"/>
        <v>1.010615834</v>
      </c>
      <c r="D41" s="50">
        <v>449894.0</v>
      </c>
      <c r="E41" s="50">
        <v>454670.0</v>
      </c>
      <c r="F41" s="45">
        <f t="shared" si="3"/>
        <v>0.7417685263</v>
      </c>
      <c r="G41" s="46">
        <v>1.0</v>
      </c>
    </row>
    <row r="42" ht="12.0" customHeight="1">
      <c r="A42" s="43">
        <v>2018.0</v>
      </c>
      <c r="B42" s="44" t="s">
        <v>61</v>
      </c>
      <c r="C42" s="57"/>
      <c r="D42" s="58"/>
      <c r="E42" s="58"/>
      <c r="F42" s="59"/>
      <c r="G42" s="57"/>
    </row>
    <row r="43" ht="12.0" customHeight="1">
      <c r="A43" s="43">
        <v>2018.0</v>
      </c>
      <c r="B43" s="44" t="s">
        <v>62</v>
      </c>
      <c r="C43" s="26"/>
      <c r="D43" s="27"/>
      <c r="E43" s="27"/>
      <c r="F43" s="60"/>
      <c r="G43" s="26"/>
    </row>
    <row r="44" ht="12.0" customHeight="1">
      <c r="A44" s="43">
        <v>2018.0</v>
      </c>
      <c r="B44" s="44" t="s">
        <v>63</v>
      </c>
      <c r="C44" s="26"/>
      <c r="D44" s="27"/>
      <c r="E44" s="27"/>
      <c r="F44" s="60"/>
      <c r="G44" s="26"/>
    </row>
    <row r="45" ht="12.0" customHeight="1">
      <c r="A45" s="43">
        <v>2018.0</v>
      </c>
      <c r="B45" s="44" t="s">
        <v>64</v>
      </c>
      <c r="C45" s="26"/>
      <c r="D45" s="27"/>
      <c r="E45" s="27"/>
      <c r="F45" s="60"/>
      <c r="G45" s="26"/>
    </row>
    <row r="46" ht="12.0" customHeight="1">
      <c r="A46" s="43">
        <v>2018.0</v>
      </c>
      <c r="B46" s="44" t="s">
        <v>65</v>
      </c>
      <c r="C46" s="26"/>
      <c r="D46" s="27"/>
      <c r="E46" s="27"/>
      <c r="F46" s="60"/>
      <c r="G46" s="26"/>
    </row>
    <row r="47" ht="12.0" customHeight="1">
      <c r="A47" s="43">
        <v>2018.0</v>
      </c>
      <c r="B47" s="44" t="s">
        <v>66</v>
      </c>
      <c r="C47" s="26"/>
      <c r="D47" s="27"/>
      <c r="E47" s="27"/>
      <c r="F47" s="60"/>
      <c r="G47" s="26"/>
    </row>
    <row r="48" ht="12.0" customHeight="1">
      <c r="A48" s="43">
        <v>2018.0</v>
      </c>
      <c r="B48" s="44" t="s">
        <v>67</v>
      </c>
      <c r="C48" s="26"/>
      <c r="D48" s="27"/>
      <c r="E48" s="27"/>
      <c r="F48" s="60"/>
      <c r="G48" s="26"/>
    </row>
    <row r="49" ht="12.0" customHeight="1">
      <c r="A49" s="43">
        <v>2018.0</v>
      </c>
      <c r="B49" s="44" t="s">
        <v>68</v>
      </c>
      <c r="C49" s="26"/>
      <c r="D49" s="27"/>
      <c r="E49" s="27"/>
      <c r="F49" s="60"/>
      <c r="G49" s="26"/>
    </row>
    <row r="50" ht="12.0" customHeight="1">
      <c r="A50" s="43">
        <v>2018.0</v>
      </c>
      <c r="B50" s="44" t="s">
        <v>69</v>
      </c>
      <c r="C50" s="26"/>
      <c r="D50" s="27"/>
      <c r="E50" s="27"/>
      <c r="F50" s="60"/>
      <c r="G50" s="26"/>
    </row>
    <row r="51" ht="12.0" customHeight="1">
      <c r="A51" s="43">
        <v>2018.0</v>
      </c>
      <c r="B51" s="44" t="s">
        <v>70</v>
      </c>
      <c r="C51" s="26"/>
      <c r="D51" s="27"/>
      <c r="E51" s="27"/>
      <c r="F51" s="60"/>
      <c r="G51" s="26"/>
    </row>
    <row r="52" ht="12.0" customHeight="1">
      <c r="A52" s="43">
        <v>2018.0</v>
      </c>
      <c r="B52" s="44" t="s">
        <v>71</v>
      </c>
      <c r="C52" s="26"/>
      <c r="D52" s="27"/>
      <c r="E52" s="27"/>
      <c r="F52" s="60"/>
      <c r="G52" s="26"/>
    </row>
    <row r="53" ht="12.0" customHeight="1">
      <c r="A53" s="47">
        <v>2018.0</v>
      </c>
      <c r="B53" s="48" t="s">
        <v>72</v>
      </c>
      <c r="C53" s="29"/>
      <c r="D53" s="30"/>
      <c r="E53" s="30"/>
      <c r="F53" s="61"/>
      <c r="G53" s="29"/>
    </row>
    <row r="54" ht="12.0" customHeight="1">
      <c r="A54" s="43">
        <v>2019.0</v>
      </c>
      <c r="B54" s="44" t="s">
        <v>73</v>
      </c>
      <c r="C54" s="57"/>
      <c r="D54" s="58"/>
      <c r="E54" s="58"/>
      <c r="F54" s="59"/>
      <c r="G54" s="57"/>
    </row>
    <row r="55" ht="12.0" customHeight="1">
      <c r="A55" s="43">
        <v>2019.0</v>
      </c>
      <c r="B55" s="44" t="s">
        <v>74</v>
      </c>
      <c r="C55" s="26"/>
      <c r="D55" s="27"/>
      <c r="E55" s="27"/>
      <c r="F55" s="60"/>
      <c r="G55" s="26"/>
    </row>
    <row r="56" ht="12.0" customHeight="1">
      <c r="A56" s="43">
        <v>2019.0</v>
      </c>
      <c r="B56" s="44" t="s">
        <v>75</v>
      </c>
      <c r="C56" s="26"/>
      <c r="D56" s="27"/>
      <c r="E56" s="27"/>
      <c r="F56" s="60"/>
      <c r="G56" s="26"/>
    </row>
    <row r="57" ht="12.0" customHeight="1">
      <c r="A57" s="43">
        <v>2019.0</v>
      </c>
      <c r="B57" s="44" t="s">
        <v>76</v>
      </c>
      <c r="C57" s="26"/>
      <c r="D57" s="27"/>
      <c r="E57" s="27"/>
      <c r="F57" s="60"/>
      <c r="G57" s="26"/>
    </row>
    <row r="58" ht="12.0" customHeight="1">
      <c r="A58" s="43">
        <v>2019.0</v>
      </c>
      <c r="B58" s="44" t="s">
        <v>77</v>
      </c>
      <c r="C58" s="26"/>
      <c r="D58" s="27"/>
      <c r="E58" s="27"/>
      <c r="F58" s="60"/>
      <c r="G58" s="26"/>
    </row>
    <row r="59" ht="12.0" customHeight="1">
      <c r="A59" s="43">
        <v>2019.0</v>
      </c>
      <c r="B59" s="44" t="s">
        <v>78</v>
      </c>
      <c r="C59" s="26"/>
      <c r="D59" s="27"/>
      <c r="E59" s="27"/>
      <c r="F59" s="60"/>
      <c r="G59" s="26"/>
    </row>
    <row r="60" ht="12.0" customHeight="1">
      <c r="A60" s="43">
        <v>2019.0</v>
      </c>
      <c r="B60" s="44" t="s">
        <v>79</v>
      </c>
      <c r="C60" s="26"/>
      <c r="D60" s="27"/>
      <c r="E60" s="27"/>
      <c r="F60" s="60"/>
      <c r="G60" s="26"/>
    </row>
    <row r="61" ht="12.0" customHeight="1">
      <c r="A61" s="43">
        <v>2019.0</v>
      </c>
      <c r="B61" s="44" t="s">
        <v>80</v>
      </c>
      <c r="C61" s="26"/>
      <c r="D61" s="27"/>
      <c r="E61" s="27"/>
      <c r="F61" s="60"/>
      <c r="G61" s="26"/>
    </row>
    <row r="62" ht="12.0" customHeight="1">
      <c r="A62" s="43">
        <v>2019.0</v>
      </c>
      <c r="B62" s="44" t="s">
        <v>81</v>
      </c>
      <c r="C62" s="26"/>
      <c r="D62" s="27"/>
      <c r="E62" s="27"/>
      <c r="F62" s="60"/>
      <c r="G62" s="26"/>
    </row>
    <row r="63" ht="12.0" customHeight="1">
      <c r="A63" s="43">
        <v>2019.0</v>
      </c>
      <c r="B63" s="44" t="s">
        <v>82</v>
      </c>
      <c r="C63" s="26"/>
      <c r="D63" s="27"/>
      <c r="E63" s="27"/>
      <c r="F63" s="60"/>
      <c r="G63" s="26"/>
    </row>
    <row r="64" ht="12.0" customHeight="1">
      <c r="A64" s="43">
        <v>2019.0</v>
      </c>
      <c r="B64" s="44" t="s">
        <v>83</v>
      </c>
      <c r="C64" s="26"/>
      <c r="D64" s="27"/>
      <c r="E64" s="27"/>
      <c r="F64" s="60"/>
      <c r="G64" s="26"/>
    </row>
    <row r="65" ht="13.5" customHeight="1">
      <c r="A65" s="47">
        <v>2019.0</v>
      </c>
      <c r="B65" s="48" t="s">
        <v>84</v>
      </c>
      <c r="C65" s="29"/>
      <c r="D65" s="30"/>
      <c r="E65" s="30"/>
      <c r="F65" s="61"/>
      <c r="G65" s="29"/>
    </row>
  </sheetData>
  <hyperlinks>
    <hyperlink r:id="rId1" ref="F1"/>
  </hyperlin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5.13" defaultRowHeight="15.0"/>
  <cols>
    <col customWidth="1" min="1" max="1" width="18.0"/>
    <col customWidth="1" min="2" max="2" width="13.88"/>
    <col customWidth="1" min="3" max="4" width="10.25"/>
    <col customWidth="1" min="5" max="5" width="10.38"/>
    <col customWidth="1" min="6" max="7" width="10.13"/>
  </cols>
  <sheetData>
    <row r="1" ht="12.75" customHeight="1">
      <c r="A1" s="1" t="s">
        <v>0</v>
      </c>
      <c r="B1" s="2" t="s">
        <v>1</v>
      </c>
      <c r="C1" s="3" t="s">
        <v>2</v>
      </c>
      <c r="D1" s="31">
        <v>42736.0</v>
      </c>
      <c r="E1" s="5" t="s">
        <v>3</v>
      </c>
      <c r="F1" s="6" t="s">
        <v>4</v>
      </c>
      <c r="G1" s="62"/>
    </row>
    <row r="2" ht="12.75" customHeight="1">
      <c r="A2" s="7" t="s">
        <v>5</v>
      </c>
      <c r="B2" s="8">
        <v>43189.0</v>
      </c>
      <c r="C2" s="9" t="s">
        <v>6</v>
      </c>
      <c r="D2" s="10" t="s">
        <v>7</v>
      </c>
      <c r="E2" s="11" t="s">
        <v>8</v>
      </c>
      <c r="F2" s="12" t="s">
        <v>9</v>
      </c>
      <c r="G2" s="62"/>
    </row>
    <row r="3" ht="12.75" customHeight="1">
      <c r="A3" s="13"/>
      <c r="B3" s="13"/>
      <c r="C3" s="13"/>
      <c r="D3" s="13"/>
      <c r="E3" s="13"/>
      <c r="F3" s="13"/>
      <c r="G3" s="18"/>
    </row>
    <row r="4" ht="12.75" customHeight="1">
      <c r="A4" s="16" t="s">
        <v>85</v>
      </c>
      <c r="B4" s="63"/>
      <c r="C4" s="63"/>
      <c r="D4" s="63"/>
      <c r="E4" s="63"/>
      <c r="F4" s="63"/>
      <c r="G4" s="63"/>
    </row>
    <row r="5" ht="12.75" customHeight="1">
      <c r="A5" s="64" t="s">
        <v>86</v>
      </c>
      <c r="B5" s="64" t="s">
        <v>87</v>
      </c>
      <c r="C5" s="64" t="s">
        <v>88</v>
      </c>
      <c r="D5" s="64" t="s">
        <v>89</v>
      </c>
      <c r="E5" s="64" t="s">
        <v>90</v>
      </c>
      <c r="F5" s="64" t="s">
        <v>91</v>
      </c>
      <c r="G5" s="64" t="s">
        <v>92</v>
      </c>
    </row>
    <row r="6" ht="12.75" customHeight="1">
      <c r="A6" s="65" t="s">
        <v>93</v>
      </c>
      <c r="B6" s="66">
        <v>6.0</v>
      </c>
      <c r="C6" s="67">
        <v>1.28</v>
      </c>
      <c r="D6" s="68">
        <f t="shared" ref="D6:D35" si="1">G6/F6</f>
        <v>0.8096155488</v>
      </c>
      <c r="E6" s="68">
        <f>D6-C6</f>
        <v>-0.4703844512</v>
      </c>
      <c r="F6" s="69">
        <v>164026.0</v>
      </c>
      <c r="G6" s="69">
        <v>132798.0</v>
      </c>
    </row>
    <row r="7" ht="12.75" customHeight="1">
      <c r="A7" s="70" t="s">
        <v>94</v>
      </c>
      <c r="B7" s="66">
        <v>5.0</v>
      </c>
      <c r="C7" s="67" t="s">
        <v>95</v>
      </c>
      <c r="D7" s="68">
        <f t="shared" si="1"/>
        <v>0.595514294</v>
      </c>
      <c r="E7" s="68" t="s">
        <v>21</v>
      </c>
      <c r="F7" s="69">
        <v>168357.0</v>
      </c>
      <c r="G7" s="69">
        <v>100259.0</v>
      </c>
    </row>
    <row r="8" ht="12.75" customHeight="1">
      <c r="A8" s="65" t="s">
        <v>96</v>
      </c>
      <c r="B8" s="66">
        <v>1.0</v>
      </c>
      <c r="C8" s="67">
        <v>0.0</v>
      </c>
      <c r="D8" s="68">
        <f t="shared" si="1"/>
        <v>0</v>
      </c>
      <c r="E8" s="68">
        <f t="shared" ref="E8:E9" si="2">D8-C8</f>
        <v>0</v>
      </c>
      <c r="F8" s="69">
        <v>28392.0</v>
      </c>
      <c r="G8" s="69">
        <v>0.0</v>
      </c>
    </row>
    <row r="9" ht="12.75" customHeight="1">
      <c r="A9" s="65" t="s">
        <v>97</v>
      </c>
      <c r="B9" s="66">
        <v>1.0</v>
      </c>
      <c r="C9" s="67">
        <v>0.05</v>
      </c>
      <c r="D9" s="68">
        <f t="shared" si="1"/>
        <v>0</v>
      </c>
      <c r="E9" s="68">
        <f t="shared" si="2"/>
        <v>-0.05</v>
      </c>
      <c r="F9" s="69">
        <v>20537.0</v>
      </c>
      <c r="G9" s="69">
        <v>0.0</v>
      </c>
    </row>
    <row r="10" ht="12.75" customHeight="1">
      <c r="A10" s="65" t="s">
        <v>98</v>
      </c>
      <c r="B10" s="66">
        <v>2.0</v>
      </c>
      <c r="C10" s="67" t="s">
        <v>95</v>
      </c>
      <c r="D10" s="68">
        <f t="shared" si="1"/>
        <v>0.9329130908</v>
      </c>
      <c r="E10" s="68" t="s">
        <v>21</v>
      </c>
      <c r="F10" s="69">
        <v>39501.0</v>
      </c>
      <c r="G10" s="69">
        <v>36851.0</v>
      </c>
    </row>
    <row r="11" ht="12.75" customHeight="1">
      <c r="A11" s="65" t="s">
        <v>99</v>
      </c>
      <c r="B11" s="66">
        <v>4.0</v>
      </c>
      <c r="C11" s="67">
        <v>0.35</v>
      </c>
      <c r="D11" s="68">
        <f t="shared" si="1"/>
        <v>0.06763987295</v>
      </c>
      <c r="E11" s="68">
        <f t="shared" ref="E11:E16" si="3">D11-C11</f>
        <v>-0.282360127</v>
      </c>
      <c r="F11" s="69">
        <v>81860.0</v>
      </c>
      <c r="G11" s="69">
        <v>5537.0</v>
      </c>
    </row>
    <row r="12" ht="12.75" customHeight="1">
      <c r="A12" s="65" t="s">
        <v>100</v>
      </c>
      <c r="B12" s="66">
        <v>1.0</v>
      </c>
      <c r="C12" s="67">
        <v>0.11</v>
      </c>
      <c r="D12" s="68">
        <f t="shared" si="1"/>
        <v>0.0258136146</v>
      </c>
      <c r="E12" s="68">
        <f t="shared" si="3"/>
        <v>-0.0841863854</v>
      </c>
      <c r="F12" s="69">
        <v>129699.0</v>
      </c>
      <c r="G12" s="69">
        <v>3348.0</v>
      </c>
    </row>
    <row r="13" ht="12.75" customHeight="1">
      <c r="A13" s="65" t="s">
        <v>101</v>
      </c>
      <c r="B13" s="66">
        <v>2.0</v>
      </c>
      <c r="C13" s="67">
        <v>0.0</v>
      </c>
      <c r="D13" s="68">
        <f t="shared" si="1"/>
        <v>0.0003227740121</v>
      </c>
      <c r="E13" s="68">
        <f t="shared" si="3"/>
        <v>0.0003227740121</v>
      </c>
      <c r="F13" s="69">
        <v>21687.0</v>
      </c>
      <c r="G13" s="69">
        <v>7.0</v>
      </c>
    </row>
    <row r="14" ht="12.75" customHeight="1">
      <c r="A14" s="65" t="s">
        <v>102</v>
      </c>
      <c r="B14" s="66">
        <v>1.0</v>
      </c>
      <c r="C14" s="67">
        <v>0.14</v>
      </c>
      <c r="D14" s="68">
        <f t="shared" si="1"/>
        <v>0.2575993325</v>
      </c>
      <c r="E14" s="68">
        <f t="shared" si="3"/>
        <v>0.1175993325</v>
      </c>
      <c r="F14" s="69">
        <v>88692.0</v>
      </c>
      <c r="G14" s="69">
        <v>22847.0</v>
      </c>
    </row>
    <row r="15" ht="12.75" customHeight="1">
      <c r="A15" s="65" t="s">
        <v>103</v>
      </c>
      <c r="B15" s="66">
        <v>60.0</v>
      </c>
      <c r="C15" s="67">
        <v>0.6</v>
      </c>
      <c r="D15" s="68">
        <f t="shared" si="1"/>
        <v>0.4777378635</v>
      </c>
      <c r="E15" s="68">
        <f t="shared" si="3"/>
        <v>-0.1222621365</v>
      </c>
      <c r="F15" s="69">
        <v>917522.0</v>
      </c>
      <c r="G15" s="69">
        <v>438335.0</v>
      </c>
    </row>
    <row r="16" ht="12.75" customHeight="1">
      <c r="A16" s="65" t="s">
        <v>104</v>
      </c>
      <c r="B16" s="66">
        <v>16.0</v>
      </c>
      <c r="C16" s="67">
        <v>0.65</v>
      </c>
      <c r="D16" s="68">
        <f t="shared" si="1"/>
        <v>0.4353382623</v>
      </c>
      <c r="E16" s="68">
        <f t="shared" si="3"/>
        <v>-0.2146617377</v>
      </c>
      <c r="F16" s="69">
        <v>1025506.0</v>
      </c>
      <c r="G16" s="69">
        <v>446442.0</v>
      </c>
    </row>
    <row r="17" ht="12.75" customHeight="1">
      <c r="A17" s="65" t="s">
        <v>105</v>
      </c>
      <c r="B17" s="66">
        <v>1.0</v>
      </c>
      <c r="C17" s="67">
        <v>0.1</v>
      </c>
      <c r="D17" s="68">
        <f t="shared" si="1"/>
        <v>0.6462656806</v>
      </c>
      <c r="E17" s="68" t="s">
        <v>21</v>
      </c>
      <c r="F17" s="69">
        <v>94783.0</v>
      </c>
      <c r="G17" s="69">
        <v>61255.0</v>
      </c>
    </row>
    <row r="18" ht="12.75" customHeight="1">
      <c r="A18" s="65" t="s">
        <v>106</v>
      </c>
      <c r="B18" s="66">
        <v>1.0</v>
      </c>
      <c r="C18" s="67">
        <v>0.05</v>
      </c>
      <c r="D18" s="68">
        <f t="shared" si="1"/>
        <v>0.02737797247</v>
      </c>
      <c r="E18" s="68">
        <f t="shared" ref="E18:E33" si="4">D18-C18</f>
        <v>-0.02262202753</v>
      </c>
      <c r="F18" s="69">
        <v>51136.0</v>
      </c>
      <c r="G18" s="69">
        <v>1400.0</v>
      </c>
    </row>
    <row r="19" ht="12.75" customHeight="1">
      <c r="A19" s="65" t="s">
        <v>107</v>
      </c>
      <c r="B19" s="66">
        <v>3.0</v>
      </c>
      <c r="C19" s="67">
        <v>0.2</v>
      </c>
      <c r="D19" s="68">
        <f t="shared" si="1"/>
        <v>0.08329063352</v>
      </c>
      <c r="E19" s="68">
        <f t="shared" si="4"/>
        <v>-0.1167093665</v>
      </c>
      <c r="F19" s="69">
        <v>134661.0</v>
      </c>
      <c r="G19" s="69">
        <v>11216.0</v>
      </c>
    </row>
    <row r="20" ht="12.75" customHeight="1">
      <c r="A20" s="65" t="s">
        <v>108</v>
      </c>
      <c r="B20" s="66">
        <v>5.0</v>
      </c>
      <c r="C20" s="67">
        <v>0.41</v>
      </c>
      <c r="D20" s="68">
        <f t="shared" si="1"/>
        <v>0.2223090605</v>
      </c>
      <c r="E20" s="68">
        <f t="shared" si="4"/>
        <v>-0.1876909395</v>
      </c>
      <c r="F20" s="69">
        <v>385135.0</v>
      </c>
      <c r="G20" s="69">
        <v>85619.0</v>
      </c>
    </row>
    <row r="21" ht="12.75" customHeight="1">
      <c r="A21" s="65" t="s">
        <v>109</v>
      </c>
      <c r="B21" s="66">
        <v>3.0</v>
      </c>
      <c r="C21" s="67">
        <v>0.04</v>
      </c>
      <c r="D21" s="68">
        <f t="shared" si="1"/>
        <v>0</v>
      </c>
      <c r="E21" s="68">
        <f t="shared" si="4"/>
        <v>-0.04</v>
      </c>
      <c r="F21" s="69">
        <v>37377.0</v>
      </c>
      <c r="G21" s="69">
        <v>0.0</v>
      </c>
    </row>
    <row r="22" ht="12.75" customHeight="1">
      <c r="A22" s="65" t="s">
        <v>110</v>
      </c>
      <c r="B22" s="66">
        <v>4.0</v>
      </c>
      <c r="C22" s="67">
        <v>0.0</v>
      </c>
      <c r="D22" s="68">
        <f t="shared" si="1"/>
        <v>0</v>
      </c>
      <c r="E22" s="68">
        <f t="shared" si="4"/>
        <v>0</v>
      </c>
      <c r="F22" s="69">
        <v>28004.0</v>
      </c>
      <c r="G22" s="69">
        <v>0.0</v>
      </c>
    </row>
    <row r="23" ht="12.75" customHeight="1">
      <c r="A23" s="65" t="s">
        <v>111</v>
      </c>
      <c r="B23" s="66">
        <v>1.0</v>
      </c>
      <c r="C23" s="67">
        <v>0.48</v>
      </c>
      <c r="D23" s="68">
        <f t="shared" si="1"/>
        <v>0.05389052251</v>
      </c>
      <c r="E23" s="68">
        <f t="shared" si="4"/>
        <v>-0.4261094775</v>
      </c>
      <c r="F23" s="69">
        <v>35368.0</v>
      </c>
      <c r="G23" s="69">
        <v>1906.0</v>
      </c>
    </row>
    <row r="24" ht="12.75" customHeight="1">
      <c r="A24" s="65" t="s">
        <v>112</v>
      </c>
      <c r="B24" s="66">
        <v>1.0</v>
      </c>
      <c r="C24" s="67">
        <v>0.1</v>
      </c>
      <c r="D24" s="68">
        <f t="shared" si="1"/>
        <v>0.01493360653</v>
      </c>
      <c r="E24" s="68">
        <f t="shared" si="4"/>
        <v>-0.08506639347</v>
      </c>
      <c r="F24" s="69">
        <v>25379.0</v>
      </c>
      <c r="G24" s="69">
        <v>379.0</v>
      </c>
    </row>
    <row r="25" ht="12.75" customHeight="1">
      <c r="A25" s="65" t="s">
        <v>113</v>
      </c>
      <c r="B25" s="66">
        <v>4.0</v>
      </c>
      <c r="C25" s="67">
        <v>2.0</v>
      </c>
      <c r="D25" s="68">
        <f t="shared" si="1"/>
        <v>3.211905585</v>
      </c>
      <c r="E25" s="68">
        <f t="shared" si="4"/>
        <v>1.211905585</v>
      </c>
      <c r="F25" s="69">
        <v>274745.0</v>
      </c>
      <c r="G25" s="69">
        <v>882455.0</v>
      </c>
    </row>
    <row r="26" ht="12.75" customHeight="1">
      <c r="A26" s="65" t="s">
        <v>114</v>
      </c>
      <c r="B26" s="66">
        <v>4.0</v>
      </c>
      <c r="C26" s="67">
        <v>0.6</v>
      </c>
      <c r="D26" s="68">
        <f t="shared" si="1"/>
        <v>0.382578636</v>
      </c>
      <c r="E26" s="68">
        <f t="shared" si="4"/>
        <v>-0.217421364</v>
      </c>
      <c r="F26" s="69">
        <v>227663.0</v>
      </c>
      <c r="G26" s="69">
        <v>87099.0</v>
      </c>
    </row>
    <row r="27" ht="12.75" customHeight="1">
      <c r="A27" s="65" t="s">
        <v>115</v>
      </c>
      <c r="B27" s="66">
        <v>15.0</v>
      </c>
      <c r="C27" s="67">
        <v>0.04</v>
      </c>
      <c r="D27" s="68">
        <f t="shared" si="1"/>
        <v>0.1422039015</v>
      </c>
      <c r="E27" s="68">
        <f t="shared" si="4"/>
        <v>0.1022039015</v>
      </c>
      <c r="F27" s="69">
        <v>193103.0</v>
      </c>
      <c r="G27" s="69">
        <v>27460.0</v>
      </c>
    </row>
    <row r="28" ht="12.75" customHeight="1">
      <c r="A28" s="65" t="s">
        <v>116</v>
      </c>
      <c r="B28" s="66">
        <v>10.0</v>
      </c>
      <c r="C28" s="67">
        <v>0.6</v>
      </c>
      <c r="D28" s="68">
        <f t="shared" si="1"/>
        <v>1.079073366</v>
      </c>
      <c r="E28" s="68">
        <f t="shared" si="4"/>
        <v>0.4790733658</v>
      </c>
      <c r="F28" s="69">
        <v>205518.0</v>
      </c>
      <c r="G28" s="69">
        <v>221769.0</v>
      </c>
    </row>
    <row r="29" ht="12.75" customHeight="1">
      <c r="A29" s="65" t="s">
        <v>117</v>
      </c>
      <c r="B29" s="66">
        <v>2.0</v>
      </c>
      <c r="C29" s="67">
        <v>0.0</v>
      </c>
      <c r="D29" s="68">
        <f t="shared" si="1"/>
        <v>0.3105641777</v>
      </c>
      <c r="E29" s="68">
        <f t="shared" si="4"/>
        <v>0.3105641777</v>
      </c>
      <c r="F29" s="69">
        <v>60052.0</v>
      </c>
      <c r="G29" s="69">
        <v>18650.0</v>
      </c>
    </row>
    <row r="30" ht="12.75" customHeight="1">
      <c r="A30" s="65" t="s">
        <v>118</v>
      </c>
      <c r="B30" s="66">
        <v>1.0</v>
      </c>
      <c r="C30" s="67">
        <v>0.0</v>
      </c>
      <c r="D30" s="68">
        <f t="shared" si="1"/>
        <v>0</v>
      </c>
      <c r="E30" s="68">
        <f t="shared" si="4"/>
        <v>0</v>
      </c>
      <c r="F30" s="69">
        <v>11126.0</v>
      </c>
      <c r="G30" s="69">
        <v>0.0</v>
      </c>
    </row>
    <row r="31" ht="12.75" customHeight="1">
      <c r="A31" s="65" t="s">
        <v>119</v>
      </c>
      <c r="B31" s="66">
        <v>3.0</v>
      </c>
      <c r="C31" s="67">
        <v>0.0</v>
      </c>
      <c r="D31" s="68">
        <f t="shared" si="1"/>
        <v>0</v>
      </c>
      <c r="E31" s="68">
        <f t="shared" si="4"/>
        <v>0</v>
      </c>
      <c r="F31" s="69">
        <v>16962.0</v>
      </c>
      <c r="G31" s="69">
        <v>0.0</v>
      </c>
    </row>
    <row r="32" ht="12.75" customHeight="1">
      <c r="A32" s="65" t="s">
        <v>120</v>
      </c>
      <c r="B32" s="66">
        <v>5.0</v>
      </c>
      <c r="C32" s="67">
        <v>0.8</v>
      </c>
      <c r="D32" s="68">
        <f t="shared" si="1"/>
        <v>0.9777289628</v>
      </c>
      <c r="E32" s="68">
        <f t="shared" si="4"/>
        <v>0.1777289628</v>
      </c>
      <c r="F32" s="69">
        <v>584975.0</v>
      </c>
      <c r="G32" s="69">
        <v>571947.0</v>
      </c>
    </row>
    <row r="33" ht="12.75" customHeight="1">
      <c r="A33" s="65" t="s">
        <v>121</v>
      </c>
      <c r="B33" s="66">
        <v>1.0</v>
      </c>
      <c r="C33" s="67">
        <v>0.35</v>
      </c>
      <c r="D33" s="68">
        <f t="shared" si="1"/>
        <v>0.1236379416</v>
      </c>
      <c r="E33" s="68">
        <f t="shared" si="4"/>
        <v>-0.2263620584</v>
      </c>
      <c r="F33" s="69">
        <v>124444.0</v>
      </c>
      <c r="G33" s="69">
        <v>15386.0</v>
      </c>
    </row>
    <row r="34" ht="12.75" customHeight="1">
      <c r="A34" s="65" t="s">
        <v>122</v>
      </c>
      <c r="B34" s="66">
        <v>2.0</v>
      </c>
      <c r="C34" s="67" t="s">
        <v>95</v>
      </c>
      <c r="D34" s="68">
        <f t="shared" si="1"/>
        <v>1.334611444</v>
      </c>
      <c r="E34" s="68" t="s">
        <v>21</v>
      </c>
      <c r="F34" s="69">
        <v>223507.0</v>
      </c>
      <c r="G34" s="69">
        <v>298295.0</v>
      </c>
    </row>
    <row r="35" ht="12.75" customHeight="1">
      <c r="A35" s="65" t="s">
        <v>123</v>
      </c>
      <c r="B35" s="66">
        <v>9.0</v>
      </c>
      <c r="C35" s="67">
        <v>0.78</v>
      </c>
      <c r="D35" s="68">
        <f t="shared" si="1"/>
        <v>1.366205269</v>
      </c>
      <c r="E35" s="68">
        <f>D35-C35</f>
        <v>0.5862052686</v>
      </c>
      <c r="F35" s="69">
        <v>855299.0</v>
      </c>
      <c r="G35" s="69">
        <v>1168514.0</v>
      </c>
    </row>
  </sheetData>
  <hyperlinks>
    <hyperlink r:id="rId1" ref="F1"/>
  </hyperlin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5.13" defaultRowHeight="15.0"/>
  <cols>
    <col customWidth="1" min="1" max="1" width="18.0"/>
    <col customWidth="1" min="2" max="2" width="19.75"/>
    <col customWidth="1" min="3" max="3" width="10.25"/>
    <col customWidth="1" min="4" max="4" width="12.25"/>
    <col customWidth="1" min="5" max="5" width="10.38"/>
    <col customWidth="1" min="6" max="6" width="10.13"/>
  </cols>
  <sheetData>
    <row r="1" ht="12.75" customHeight="1">
      <c r="A1" s="1" t="s">
        <v>0</v>
      </c>
      <c r="B1" s="2" t="s">
        <v>1</v>
      </c>
      <c r="C1" s="1" t="s">
        <v>2</v>
      </c>
      <c r="D1" s="31">
        <v>42736.0</v>
      </c>
      <c r="E1" s="5" t="s">
        <v>3</v>
      </c>
      <c r="F1" s="6" t="s">
        <v>4</v>
      </c>
    </row>
    <row r="2" ht="12.75" customHeight="1">
      <c r="A2" s="7" t="s">
        <v>5</v>
      </c>
      <c r="B2" s="8">
        <v>43189.0</v>
      </c>
      <c r="C2" s="7" t="s">
        <v>6</v>
      </c>
      <c r="D2" s="10" t="s">
        <v>7</v>
      </c>
      <c r="E2" s="11" t="s">
        <v>8</v>
      </c>
      <c r="F2" s="12" t="s">
        <v>9</v>
      </c>
    </row>
    <row r="3" ht="12.75" customHeight="1">
      <c r="A3" s="13"/>
      <c r="B3" s="13"/>
      <c r="C3" s="13"/>
      <c r="D3" s="13"/>
      <c r="E3" s="13"/>
      <c r="F3" s="13"/>
    </row>
    <row r="4" ht="12.75" customHeight="1">
      <c r="A4" s="16" t="s">
        <v>85</v>
      </c>
      <c r="B4" s="63"/>
      <c r="C4" s="63"/>
      <c r="D4" s="63"/>
      <c r="E4" s="63"/>
      <c r="F4" s="63"/>
    </row>
    <row r="5" ht="12.75" customHeight="1">
      <c r="A5" s="64" t="s">
        <v>86</v>
      </c>
      <c r="B5" s="64" t="s">
        <v>124</v>
      </c>
      <c r="C5" s="64" t="s">
        <v>125</v>
      </c>
      <c r="D5" s="64" t="s">
        <v>89</v>
      </c>
      <c r="E5" s="64" t="s">
        <v>91</v>
      </c>
      <c r="F5" s="64" t="s">
        <v>92</v>
      </c>
    </row>
    <row r="6" ht="12.75" customHeight="1">
      <c r="A6" s="71" t="s">
        <v>94</v>
      </c>
      <c r="B6" s="72" t="s">
        <v>126</v>
      </c>
      <c r="C6" s="71" t="s">
        <v>127</v>
      </c>
      <c r="D6" s="67">
        <f t="shared" ref="D6:D179" si="1">F6/E6</f>
        <v>0</v>
      </c>
      <c r="E6" s="69">
        <v>6996.0</v>
      </c>
      <c r="F6" s="69">
        <v>0.0</v>
      </c>
    </row>
    <row r="7" ht="12.75" customHeight="1">
      <c r="A7" s="71" t="s">
        <v>94</v>
      </c>
      <c r="B7" s="72" t="s">
        <v>128</v>
      </c>
      <c r="C7" s="71" t="s">
        <v>129</v>
      </c>
      <c r="D7" s="67">
        <f t="shared" si="1"/>
        <v>0.8116529884</v>
      </c>
      <c r="E7" s="69">
        <v>116365.0</v>
      </c>
      <c r="F7" s="69">
        <v>94448.0</v>
      </c>
    </row>
    <row r="8" ht="12.75" customHeight="1">
      <c r="A8" s="71" t="s">
        <v>94</v>
      </c>
      <c r="B8" s="72" t="s">
        <v>130</v>
      </c>
      <c r="C8" s="71" t="s">
        <v>131</v>
      </c>
      <c r="D8" s="67">
        <f t="shared" si="1"/>
        <v>0.1142778736</v>
      </c>
      <c r="E8" s="69">
        <v>25508.0</v>
      </c>
      <c r="F8" s="69">
        <v>2915.0</v>
      </c>
    </row>
    <row r="9" ht="12.75" customHeight="1">
      <c r="A9" s="71" t="s">
        <v>94</v>
      </c>
      <c r="B9" s="72" t="s">
        <v>132</v>
      </c>
      <c r="C9" s="71" t="s">
        <v>133</v>
      </c>
      <c r="D9" s="67">
        <f t="shared" si="1"/>
        <v>0.1547985709</v>
      </c>
      <c r="E9" s="69">
        <v>16234.0</v>
      </c>
      <c r="F9" s="69">
        <v>2513.0</v>
      </c>
    </row>
    <row r="10" ht="12.75" customHeight="1">
      <c r="A10" s="71" t="s">
        <v>94</v>
      </c>
      <c r="B10" s="72" t="s">
        <v>134</v>
      </c>
      <c r="C10" s="71" t="s">
        <v>135</v>
      </c>
      <c r="D10" s="67">
        <f t="shared" si="1"/>
        <v>0.1177012907</v>
      </c>
      <c r="E10" s="69">
        <v>3254.0</v>
      </c>
      <c r="F10" s="69">
        <v>383.0</v>
      </c>
    </row>
    <row r="11" ht="12.75" customHeight="1">
      <c r="A11" s="71" t="s">
        <v>104</v>
      </c>
      <c r="B11" s="72" t="s">
        <v>136</v>
      </c>
      <c r="C11" s="71" t="s">
        <v>137</v>
      </c>
      <c r="D11" s="67">
        <f t="shared" si="1"/>
        <v>0.03895250423</v>
      </c>
      <c r="E11" s="69">
        <v>50215.0</v>
      </c>
      <c r="F11" s="69">
        <v>1956.0</v>
      </c>
    </row>
    <row r="12" ht="12.75" customHeight="1">
      <c r="A12" s="71" t="s">
        <v>104</v>
      </c>
      <c r="B12" s="72" t="s">
        <v>138</v>
      </c>
      <c r="C12" s="71" t="s">
        <v>139</v>
      </c>
      <c r="D12" s="67">
        <f t="shared" si="1"/>
        <v>0.0023171749</v>
      </c>
      <c r="E12" s="69">
        <v>10789.0</v>
      </c>
      <c r="F12" s="69">
        <v>25.0</v>
      </c>
    </row>
    <row r="13" ht="12.75" customHeight="1">
      <c r="A13" s="71" t="s">
        <v>104</v>
      </c>
      <c r="B13" s="72" t="s">
        <v>140</v>
      </c>
      <c r="C13" s="71" t="s">
        <v>141</v>
      </c>
      <c r="D13" s="67">
        <f t="shared" si="1"/>
        <v>0</v>
      </c>
      <c r="E13" s="69">
        <v>2967.0</v>
      </c>
      <c r="F13" s="69">
        <v>0.0</v>
      </c>
    </row>
    <row r="14" ht="12.75" customHeight="1">
      <c r="A14" s="71" t="s">
        <v>104</v>
      </c>
      <c r="B14" s="72" t="s">
        <v>142</v>
      </c>
      <c r="C14" s="71" t="s">
        <v>143</v>
      </c>
      <c r="D14" s="67">
        <f t="shared" si="1"/>
        <v>0.841602604</v>
      </c>
      <c r="E14" s="69">
        <v>237788.0</v>
      </c>
      <c r="F14" s="69">
        <v>200123.0</v>
      </c>
    </row>
    <row r="15" ht="12.75" customHeight="1">
      <c r="A15" s="71" t="s">
        <v>104</v>
      </c>
      <c r="B15" s="72" t="s">
        <v>144</v>
      </c>
      <c r="C15" s="71" t="s">
        <v>145</v>
      </c>
      <c r="D15" s="67">
        <f t="shared" si="1"/>
        <v>0</v>
      </c>
      <c r="E15" s="69">
        <v>9586.0</v>
      </c>
      <c r="F15" s="69">
        <v>0.0</v>
      </c>
    </row>
    <row r="16" ht="12.75" customHeight="1">
      <c r="A16" s="71" t="s">
        <v>104</v>
      </c>
      <c r="B16" s="72" t="s">
        <v>146</v>
      </c>
      <c r="C16" s="71" t="s">
        <v>147</v>
      </c>
      <c r="D16" s="67">
        <f t="shared" si="1"/>
        <v>0.2579326581</v>
      </c>
      <c r="E16" s="69">
        <v>77307.0</v>
      </c>
      <c r="F16" s="69">
        <v>19940.0</v>
      </c>
    </row>
    <row r="17" ht="12.75" customHeight="1">
      <c r="A17" s="71" t="s">
        <v>104</v>
      </c>
      <c r="B17" s="72" t="s">
        <v>148</v>
      </c>
      <c r="C17" s="71" t="s">
        <v>149</v>
      </c>
      <c r="D17" s="67">
        <f t="shared" si="1"/>
        <v>0.3891209785</v>
      </c>
      <c r="E17" s="69">
        <v>69657.0</v>
      </c>
      <c r="F17" s="69">
        <v>27105.0</v>
      </c>
    </row>
    <row r="18" ht="12.75" customHeight="1">
      <c r="A18" s="71" t="s">
        <v>104</v>
      </c>
      <c r="B18" s="72" t="s">
        <v>150</v>
      </c>
      <c r="C18" s="71" t="s">
        <v>151</v>
      </c>
      <c r="D18" s="67">
        <f t="shared" si="1"/>
        <v>0.7326436303</v>
      </c>
      <c r="E18" s="69">
        <v>110579.0</v>
      </c>
      <c r="F18" s="69">
        <v>81015.0</v>
      </c>
    </row>
    <row r="19" ht="12.75" customHeight="1">
      <c r="A19" s="71" t="s">
        <v>104</v>
      </c>
      <c r="B19" s="72" t="s">
        <v>152</v>
      </c>
      <c r="C19" s="71" t="s">
        <v>153</v>
      </c>
      <c r="D19" s="67">
        <f t="shared" si="1"/>
        <v>0.3536058458</v>
      </c>
      <c r="E19" s="69">
        <v>200896.0</v>
      </c>
      <c r="F19" s="69">
        <v>71038.0</v>
      </c>
    </row>
    <row r="20" ht="12.75" customHeight="1">
      <c r="A20" s="71" t="s">
        <v>104</v>
      </c>
      <c r="B20" s="72" t="s">
        <v>154</v>
      </c>
      <c r="C20" s="71" t="s">
        <v>155</v>
      </c>
      <c r="D20" s="67">
        <f t="shared" si="1"/>
        <v>0.008753957907</v>
      </c>
      <c r="E20" s="69">
        <v>26845.0</v>
      </c>
      <c r="F20" s="69">
        <v>235.0</v>
      </c>
    </row>
    <row r="21" ht="12.75" customHeight="1">
      <c r="A21" s="71" t="s">
        <v>104</v>
      </c>
      <c r="B21" s="72" t="s">
        <v>156</v>
      </c>
      <c r="C21" s="71" t="s">
        <v>157</v>
      </c>
      <c r="D21" s="67">
        <f t="shared" si="1"/>
        <v>0.1241037122</v>
      </c>
      <c r="E21" s="69">
        <v>33053.0</v>
      </c>
      <c r="F21" s="69">
        <v>4102.0</v>
      </c>
    </row>
    <row r="22" ht="12.75" customHeight="1">
      <c r="A22" s="71" t="s">
        <v>104</v>
      </c>
      <c r="B22" s="72" t="s">
        <v>158</v>
      </c>
      <c r="C22" s="71" t="s">
        <v>159</v>
      </c>
      <c r="D22" s="67">
        <f t="shared" si="1"/>
        <v>0</v>
      </c>
      <c r="E22" s="69">
        <v>4480.0</v>
      </c>
      <c r="F22" s="69">
        <v>0.0</v>
      </c>
    </row>
    <row r="23" ht="12.75" customHeight="1">
      <c r="A23" s="71" t="s">
        <v>104</v>
      </c>
      <c r="B23" s="72" t="s">
        <v>160</v>
      </c>
      <c r="C23" s="71" t="s">
        <v>161</v>
      </c>
      <c r="D23" s="67">
        <f t="shared" si="1"/>
        <v>0.1260002713</v>
      </c>
      <c r="E23" s="69">
        <v>58984.0</v>
      </c>
      <c r="F23" s="69">
        <v>7432.0</v>
      </c>
    </row>
    <row r="24" ht="12.75" customHeight="1">
      <c r="A24" s="71" t="s">
        <v>104</v>
      </c>
      <c r="B24" s="72" t="s">
        <v>162</v>
      </c>
      <c r="C24" s="71" t="s">
        <v>163</v>
      </c>
      <c r="D24" s="67">
        <f t="shared" si="1"/>
        <v>0.3880709833</v>
      </c>
      <c r="E24" s="69">
        <v>85992.0</v>
      </c>
      <c r="F24" s="69">
        <v>33371.0</v>
      </c>
    </row>
    <row r="25" ht="12.75" customHeight="1">
      <c r="A25" s="71" t="s">
        <v>104</v>
      </c>
      <c r="B25" s="72" t="s">
        <v>164</v>
      </c>
      <c r="C25" s="71" t="s">
        <v>165</v>
      </c>
      <c r="D25" s="67">
        <f t="shared" si="1"/>
        <v>0.0003198260146</v>
      </c>
      <c r="E25" s="69">
        <v>31267.0</v>
      </c>
      <c r="F25" s="69">
        <v>10.0</v>
      </c>
    </row>
    <row r="26" ht="12.75" customHeight="1">
      <c r="A26" s="71" t="s">
        <v>104</v>
      </c>
      <c r="B26" s="72" t="s">
        <v>166</v>
      </c>
      <c r="C26" s="71" t="s">
        <v>167</v>
      </c>
      <c r="D26" s="67">
        <f t="shared" si="1"/>
        <v>0.005959870207</v>
      </c>
      <c r="E26" s="69">
        <v>15101.0</v>
      </c>
      <c r="F26" s="69">
        <v>90.0</v>
      </c>
    </row>
    <row r="27" ht="12.75" customHeight="1">
      <c r="A27" s="71" t="s">
        <v>101</v>
      </c>
      <c r="B27" s="72" t="s">
        <v>168</v>
      </c>
      <c r="C27" s="71" t="s">
        <v>169</v>
      </c>
      <c r="D27" s="67">
        <f t="shared" si="1"/>
        <v>0.0003358763975</v>
      </c>
      <c r="E27" s="69">
        <v>20841.0</v>
      </c>
      <c r="F27" s="69">
        <v>7.0</v>
      </c>
    </row>
    <row r="28" ht="12.75" customHeight="1">
      <c r="A28" s="71" t="s">
        <v>101</v>
      </c>
      <c r="B28" s="72" t="s">
        <v>170</v>
      </c>
      <c r="C28" s="71" t="s">
        <v>171</v>
      </c>
      <c r="D28" s="67">
        <f t="shared" si="1"/>
        <v>0</v>
      </c>
      <c r="E28" s="69">
        <v>846.0</v>
      </c>
      <c r="F28" s="69">
        <v>0.0</v>
      </c>
    </row>
    <row r="29" ht="12.75" customHeight="1">
      <c r="A29" s="71" t="s">
        <v>102</v>
      </c>
      <c r="B29" s="72" t="s">
        <v>172</v>
      </c>
      <c r="C29" s="71" t="s">
        <v>173</v>
      </c>
      <c r="D29" s="67">
        <f t="shared" si="1"/>
        <v>0.2575993325</v>
      </c>
      <c r="E29" s="69">
        <v>88692.0</v>
      </c>
      <c r="F29" s="69">
        <v>22847.0</v>
      </c>
    </row>
    <row r="30" ht="12.75" customHeight="1">
      <c r="A30" s="71" t="s">
        <v>123</v>
      </c>
      <c r="B30" s="72" t="s">
        <v>174</v>
      </c>
      <c r="C30" s="71" t="s">
        <v>175</v>
      </c>
      <c r="D30" s="67">
        <f t="shared" si="1"/>
        <v>0.233446377</v>
      </c>
      <c r="E30" s="69">
        <v>59564.0</v>
      </c>
      <c r="F30" s="69">
        <v>13905.0</v>
      </c>
    </row>
    <row r="31" ht="12.75" customHeight="1">
      <c r="A31" s="71" t="s">
        <v>123</v>
      </c>
      <c r="B31" s="72" t="s">
        <v>176</v>
      </c>
      <c r="C31" s="71" t="s">
        <v>177</v>
      </c>
      <c r="D31" s="67">
        <f t="shared" si="1"/>
        <v>0.5215063797</v>
      </c>
      <c r="E31" s="69">
        <v>101807.0</v>
      </c>
      <c r="F31" s="69">
        <v>53093.0</v>
      </c>
    </row>
    <row r="32" ht="12.75" customHeight="1">
      <c r="A32" s="71" t="s">
        <v>123</v>
      </c>
      <c r="B32" s="72" t="s">
        <v>178</v>
      </c>
      <c r="C32" s="71" t="s">
        <v>179</v>
      </c>
      <c r="D32" s="67">
        <f t="shared" si="1"/>
        <v>0.552599239</v>
      </c>
      <c r="E32" s="69">
        <v>67539.0</v>
      </c>
      <c r="F32" s="69">
        <v>37322.0</v>
      </c>
    </row>
    <row r="33" ht="12.75" customHeight="1">
      <c r="A33" s="71" t="s">
        <v>123</v>
      </c>
      <c r="B33" s="72" t="s">
        <v>180</v>
      </c>
      <c r="C33" s="71" t="s">
        <v>181</v>
      </c>
      <c r="D33" s="67">
        <f t="shared" si="1"/>
        <v>3.181619149</v>
      </c>
      <c r="E33" s="69">
        <v>142964.0</v>
      </c>
      <c r="F33" s="69">
        <v>454857.0</v>
      </c>
    </row>
    <row r="34" ht="12.75" customHeight="1">
      <c r="A34" s="71" t="s">
        <v>123</v>
      </c>
      <c r="B34" s="72" t="s">
        <v>182</v>
      </c>
      <c r="C34" s="71" t="s">
        <v>183</v>
      </c>
      <c r="D34" s="67">
        <f t="shared" si="1"/>
        <v>1.567210587</v>
      </c>
      <c r="E34" s="69">
        <v>40202.0</v>
      </c>
      <c r="F34" s="69">
        <v>63005.0</v>
      </c>
    </row>
    <row r="35" ht="12.75" customHeight="1">
      <c r="A35" s="71" t="s">
        <v>123</v>
      </c>
      <c r="B35" s="72" t="s">
        <v>184</v>
      </c>
      <c r="C35" s="71" t="s">
        <v>185</v>
      </c>
      <c r="D35" s="67">
        <f t="shared" si="1"/>
        <v>1.918443233</v>
      </c>
      <c r="E35" s="69">
        <v>238006.0</v>
      </c>
      <c r="F35" s="69">
        <v>456601.0</v>
      </c>
    </row>
    <row r="36" ht="12.75" customHeight="1">
      <c r="A36" s="71" t="s">
        <v>123</v>
      </c>
      <c r="B36" s="72" t="s">
        <v>186</v>
      </c>
      <c r="C36" s="71" t="s">
        <v>187</v>
      </c>
      <c r="D36" s="67">
        <f t="shared" si="1"/>
        <v>0.03788516585</v>
      </c>
      <c r="E36" s="69">
        <v>47512.0</v>
      </c>
      <c r="F36" s="69">
        <v>1800.0</v>
      </c>
    </row>
    <row r="37" ht="12.75" customHeight="1">
      <c r="A37" s="71" t="s">
        <v>123</v>
      </c>
      <c r="B37" s="71" t="s">
        <v>188</v>
      </c>
      <c r="C37" s="71" t="s">
        <v>189</v>
      </c>
      <c r="D37" s="67">
        <f t="shared" si="1"/>
        <v>0.001744487576</v>
      </c>
      <c r="E37" s="69">
        <v>63629.0</v>
      </c>
      <c r="F37" s="69">
        <v>111.0</v>
      </c>
    </row>
    <row r="38" ht="12.75" customHeight="1">
      <c r="A38" s="71" t="s">
        <v>123</v>
      </c>
      <c r="B38" s="71" t="s">
        <v>190</v>
      </c>
      <c r="C38" s="71" t="s">
        <v>191</v>
      </c>
      <c r="D38" s="67">
        <f t="shared" si="1"/>
        <v>0.933500574</v>
      </c>
      <c r="E38" s="69">
        <v>94076.0</v>
      </c>
      <c r="F38" s="69">
        <v>87820.0</v>
      </c>
    </row>
    <row r="39" ht="12.75" customHeight="1">
      <c r="A39" s="71" t="s">
        <v>113</v>
      </c>
      <c r="B39" s="71" t="s">
        <v>192</v>
      </c>
      <c r="C39" s="71" t="s">
        <v>193</v>
      </c>
      <c r="D39" s="67">
        <f t="shared" si="1"/>
        <v>3.471649485</v>
      </c>
      <c r="E39" s="69">
        <v>254140.0</v>
      </c>
      <c r="F39" s="69">
        <v>882285.0</v>
      </c>
    </row>
    <row r="40" ht="12.75" customHeight="1">
      <c r="A40" s="71" t="s">
        <v>113</v>
      </c>
      <c r="B40" s="71" t="s">
        <v>194</v>
      </c>
      <c r="C40" s="71" t="s">
        <v>195</v>
      </c>
      <c r="D40" s="67">
        <f t="shared" si="1"/>
        <v>0.01663542643</v>
      </c>
      <c r="E40" s="69">
        <v>4268.0</v>
      </c>
      <c r="F40" s="69">
        <v>71.0</v>
      </c>
    </row>
    <row r="41" ht="12.75" customHeight="1">
      <c r="A41" s="71" t="s">
        <v>113</v>
      </c>
      <c r="B41" s="71" t="s">
        <v>196</v>
      </c>
      <c r="C41" s="71" t="s">
        <v>197</v>
      </c>
      <c r="D41" s="67">
        <f t="shared" si="1"/>
        <v>0.00103820598</v>
      </c>
      <c r="E41" s="69">
        <v>4816.0</v>
      </c>
      <c r="F41" s="69">
        <v>5.0</v>
      </c>
    </row>
    <row r="42" ht="12.75" customHeight="1">
      <c r="A42" s="71" t="s">
        <v>113</v>
      </c>
      <c r="B42" s="71" t="s">
        <v>198</v>
      </c>
      <c r="C42" s="71" t="s">
        <v>199</v>
      </c>
      <c r="D42" s="67">
        <f t="shared" si="1"/>
        <v>0.008159013974</v>
      </c>
      <c r="E42" s="69">
        <v>11521.0</v>
      </c>
      <c r="F42" s="69">
        <v>94.0</v>
      </c>
    </row>
    <row r="43" ht="12.75" customHeight="1">
      <c r="A43" s="71" t="s">
        <v>107</v>
      </c>
      <c r="B43" s="71" t="s">
        <v>200</v>
      </c>
      <c r="C43" s="71" t="s">
        <v>201</v>
      </c>
      <c r="D43" s="67">
        <f t="shared" si="1"/>
        <v>0</v>
      </c>
      <c r="E43" s="69">
        <v>12626.0</v>
      </c>
      <c r="F43" s="69">
        <v>0.0</v>
      </c>
    </row>
    <row r="44" ht="12.75" customHeight="1">
      <c r="A44" s="71" t="s">
        <v>107</v>
      </c>
      <c r="B44" s="71" t="s">
        <v>202</v>
      </c>
      <c r="C44" s="71" t="s">
        <v>203</v>
      </c>
      <c r="D44" s="67">
        <f t="shared" si="1"/>
        <v>0.1008878055</v>
      </c>
      <c r="E44" s="69">
        <v>111173.0</v>
      </c>
      <c r="F44" s="69">
        <v>11216.0</v>
      </c>
    </row>
    <row r="45" ht="12.75" customHeight="1">
      <c r="A45" s="71" t="s">
        <v>107</v>
      </c>
      <c r="B45" s="71" t="s">
        <v>204</v>
      </c>
      <c r="C45" s="71" t="s">
        <v>205</v>
      </c>
      <c r="D45" s="67">
        <f t="shared" si="1"/>
        <v>0</v>
      </c>
      <c r="E45" s="69">
        <v>10862.0</v>
      </c>
      <c r="F45" s="69">
        <v>0.0</v>
      </c>
    </row>
    <row r="46" ht="12.75" customHeight="1">
      <c r="A46" s="71" t="s">
        <v>100</v>
      </c>
      <c r="B46" s="71" t="s">
        <v>206</v>
      </c>
      <c r="C46" s="71" t="s">
        <v>207</v>
      </c>
      <c r="D46" s="67">
        <f t="shared" si="1"/>
        <v>0.0258136146</v>
      </c>
      <c r="E46" s="69">
        <v>129699.0</v>
      </c>
      <c r="F46" s="69">
        <v>3348.0</v>
      </c>
    </row>
    <row r="47" ht="12.75" customHeight="1">
      <c r="A47" s="71" t="s">
        <v>111</v>
      </c>
      <c r="B47" s="71" t="s">
        <v>111</v>
      </c>
      <c r="C47" s="71" t="s">
        <v>208</v>
      </c>
      <c r="D47" s="67">
        <f t="shared" si="1"/>
        <v>0.05389052251</v>
      </c>
      <c r="E47" s="69">
        <v>35368.0</v>
      </c>
      <c r="F47" s="69">
        <v>1906.0</v>
      </c>
    </row>
    <row r="48" ht="12.75" customHeight="1">
      <c r="A48" s="71" t="s">
        <v>114</v>
      </c>
      <c r="B48" s="71" t="s">
        <v>209</v>
      </c>
      <c r="C48" s="71" t="s">
        <v>210</v>
      </c>
      <c r="D48" s="67">
        <f t="shared" si="1"/>
        <v>0.01897252091</v>
      </c>
      <c r="E48" s="69">
        <v>41850.0</v>
      </c>
      <c r="F48" s="69">
        <v>794.0</v>
      </c>
    </row>
    <row r="49" ht="12.75" customHeight="1">
      <c r="A49" s="71" t="s">
        <v>114</v>
      </c>
      <c r="B49" s="71" t="s">
        <v>211</v>
      </c>
      <c r="C49" s="71" t="s">
        <v>212</v>
      </c>
      <c r="D49" s="67">
        <f t="shared" si="1"/>
        <v>0.687192432</v>
      </c>
      <c r="E49" s="69">
        <v>125582.0</v>
      </c>
      <c r="F49" s="69">
        <v>86299.0</v>
      </c>
    </row>
    <row r="50" ht="12.75" customHeight="1">
      <c r="A50" s="71" t="s">
        <v>114</v>
      </c>
      <c r="B50" s="71" t="s">
        <v>213</v>
      </c>
      <c r="C50" s="71" t="s">
        <v>214</v>
      </c>
      <c r="D50" s="67">
        <f t="shared" si="1"/>
        <v>0</v>
      </c>
      <c r="E50" s="69">
        <v>28282.0</v>
      </c>
      <c r="F50" s="69">
        <v>0.0</v>
      </c>
    </row>
    <row r="51" ht="12.75" customHeight="1">
      <c r="A51" s="71" t="s">
        <v>114</v>
      </c>
      <c r="B51" s="71" t="s">
        <v>215</v>
      </c>
      <c r="C51" s="71" t="s">
        <v>216</v>
      </c>
      <c r="D51" s="67">
        <f t="shared" si="1"/>
        <v>0.0001877993051</v>
      </c>
      <c r="E51" s="69">
        <v>31949.0</v>
      </c>
      <c r="F51" s="69">
        <v>6.0</v>
      </c>
    </row>
    <row r="52" ht="12.75" customHeight="1">
      <c r="A52" s="71" t="s">
        <v>115</v>
      </c>
      <c r="B52" s="71" t="s">
        <v>217</v>
      </c>
      <c r="C52" s="71" t="s">
        <v>218</v>
      </c>
      <c r="D52" s="67">
        <f t="shared" si="1"/>
        <v>0</v>
      </c>
      <c r="E52" s="69">
        <v>1670.0</v>
      </c>
      <c r="F52" s="69">
        <v>0.0</v>
      </c>
    </row>
    <row r="53" ht="12.75" customHeight="1">
      <c r="A53" s="71" t="s">
        <v>115</v>
      </c>
      <c r="B53" s="71" t="s">
        <v>219</v>
      </c>
      <c r="C53" s="71" t="s">
        <v>220</v>
      </c>
      <c r="D53" s="67">
        <f t="shared" si="1"/>
        <v>0.0002486819855</v>
      </c>
      <c r="E53" s="69">
        <v>20106.0</v>
      </c>
      <c r="F53" s="69">
        <v>5.0</v>
      </c>
    </row>
    <row r="54" ht="12.75" customHeight="1">
      <c r="A54" s="71" t="s">
        <v>115</v>
      </c>
      <c r="B54" s="71" t="s">
        <v>221</v>
      </c>
      <c r="C54" s="71" t="s">
        <v>222</v>
      </c>
      <c r="D54" s="67">
        <f t="shared" si="1"/>
        <v>0.01270760446</v>
      </c>
      <c r="E54" s="69">
        <v>24867.0</v>
      </c>
      <c r="F54" s="69">
        <v>316.0</v>
      </c>
    </row>
    <row r="55" ht="12.75" customHeight="1">
      <c r="A55" s="71" t="s">
        <v>115</v>
      </c>
      <c r="B55" s="71" t="s">
        <v>223</v>
      </c>
      <c r="C55" s="71" t="s">
        <v>224</v>
      </c>
      <c r="D55" s="67">
        <f t="shared" si="1"/>
        <v>0.008556149733</v>
      </c>
      <c r="E55" s="69">
        <v>15895.0</v>
      </c>
      <c r="F55" s="69">
        <v>136.0</v>
      </c>
    </row>
    <row r="56" ht="12.75" customHeight="1">
      <c r="A56" s="71" t="s">
        <v>115</v>
      </c>
      <c r="B56" s="71" t="s">
        <v>225</v>
      </c>
      <c r="C56" s="71" t="s">
        <v>226</v>
      </c>
      <c r="D56" s="67">
        <f t="shared" si="1"/>
        <v>0</v>
      </c>
      <c r="E56" s="69">
        <v>2006.0</v>
      </c>
      <c r="F56" s="69">
        <v>0.0</v>
      </c>
    </row>
    <row r="57" ht="12.75" customHeight="1">
      <c r="A57" s="71" t="s">
        <v>115</v>
      </c>
      <c r="B57" s="71" t="s">
        <v>227</v>
      </c>
      <c r="C57" s="71" t="s">
        <v>228</v>
      </c>
      <c r="D57" s="67">
        <f t="shared" si="1"/>
        <v>0.1393939394</v>
      </c>
      <c r="E57" s="69">
        <v>1980.0</v>
      </c>
      <c r="F57" s="69">
        <v>276.0</v>
      </c>
    </row>
    <row r="58" ht="12.75" customHeight="1">
      <c r="A58" s="71" t="s">
        <v>115</v>
      </c>
      <c r="B58" s="71" t="s">
        <v>229</v>
      </c>
      <c r="C58" s="71" t="s">
        <v>230</v>
      </c>
      <c r="D58" s="67">
        <f t="shared" si="1"/>
        <v>0</v>
      </c>
      <c r="E58" s="69">
        <v>9460.0</v>
      </c>
      <c r="F58" s="69">
        <v>0.0</v>
      </c>
    </row>
    <row r="59" ht="12.75" customHeight="1">
      <c r="A59" s="71" t="s">
        <v>115</v>
      </c>
      <c r="B59" s="71" t="s">
        <v>231</v>
      </c>
      <c r="C59" s="71" t="s">
        <v>232</v>
      </c>
      <c r="D59" s="67">
        <f t="shared" si="1"/>
        <v>0.02402464066</v>
      </c>
      <c r="E59" s="69">
        <v>9740.0</v>
      </c>
      <c r="F59" s="69">
        <v>234.0</v>
      </c>
    </row>
    <row r="60" ht="12.75" customHeight="1">
      <c r="A60" s="71" t="s">
        <v>115</v>
      </c>
      <c r="B60" s="71" t="s">
        <v>233</v>
      </c>
      <c r="C60" s="71" t="s">
        <v>234</v>
      </c>
      <c r="D60" s="67">
        <f t="shared" si="1"/>
        <v>0</v>
      </c>
      <c r="E60" s="69">
        <v>568.0</v>
      </c>
      <c r="F60" s="69">
        <v>0.0</v>
      </c>
    </row>
    <row r="61" ht="12.75" customHeight="1">
      <c r="A61" s="71" t="s">
        <v>115</v>
      </c>
      <c r="B61" s="71" t="s">
        <v>235</v>
      </c>
      <c r="C61" s="71" t="s">
        <v>236</v>
      </c>
      <c r="D61" s="67">
        <f t="shared" si="1"/>
        <v>0</v>
      </c>
      <c r="E61" s="69">
        <v>4085.0</v>
      </c>
      <c r="F61" s="69">
        <v>0.0</v>
      </c>
    </row>
    <row r="62" ht="12.75" customHeight="1">
      <c r="A62" s="71" t="s">
        <v>115</v>
      </c>
      <c r="B62" s="71" t="s">
        <v>237</v>
      </c>
      <c r="C62" s="71" t="s">
        <v>238</v>
      </c>
      <c r="D62" s="67">
        <f t="shared" si="1"/>
        <v>0</v>
      </c>
      <c r="E62" s="69">
        <v>2909.0</v>
      </c>
      <c r="F62" s="69">
        <v>0.0</v>
      </c>
    </row>
    <row r="63" ht="12.75" customHeight="1">
      <c r="A63" s="71" t="s">
        <v>115</v>
      </c>
      <c r="B63" s="71" t="s">
        <v>239</v>
      </c>
      <c r="C63" s="71" t="s">
        <v>240</v>
      </c>
      <c r="D63" s="67">
        <f t="shared" si="1"/>
        <v>0</v>
      </c>
      <c r="E63" s="69">
        <v>647.0</v>
      </c>
      <c r="F63" s="69">
        <v>0.0</v>
      </c>
    </row>
    <row r="64" ht="12.75" customHeight="1">
      <c r="A64" s="71" t="s">
        <v>115</v>
      </c>
      <c r="B64" s="71" t="s">
        <v>241</v>
      </c>
      <c r="C64" s="71" t="s">
        <v>242</v>
      </c>
      <c r="D64" s="67">
        <f t="shared" si="1"/>
        <v>0.3100191912</v>
      </c>
      <c r="E64" s="69">
        <v>85456.0</v>
      </c>
      <c r="F64" s="69">
        <v>26493.0</v>
      </c>
    </row>
    <row r="65" ht="12.75" customHeight="1">
      <c r="A65" s="71" t="s">
        <v>115</v>
      </c>
      <c r="B65" s="71" t="s">
        <v>243</v>
      </c>
      <c r="C65" s="71" t="s">
        <v>244</v>
      </c>
      <c r="D65" s="67">
        <f t="shared" si="1"/>
        <v>0</v>
      </c>
      <c r="E65" s="69">
        <v>13306.0</v>
      </c>
      <c r="F65" s="69">
        <v>0.0</v>
      </c>
    </row>
    <row r="66" ht="12.75" customHeight="1">
      <c r="A66" s="71" t="s">
        <v>115</v>
      </c>
      <c r="B66" s="71" t="s">
        <v>245</v>
      </c>
      <c r="C66" s="71" t="s">
        <v>246</v>
      </c>
      <c r="D66" s="67">
        <f t="shared" si="1"/>
        <v>0</v>
      </c>
      <c r="E66" s="69">
        <v>408.0</v>
      </c>
      <c r="F66" s="69">
        <v>0.0</v>
      </c>
    </row>
    <row r="67" ht="12.75" customHeight="1">
      <c r="A67" s="71" t="s">
        <v>121</v>
      </c>
      <c r="B67" s="71" t="s">
        <v>247</v>
      </c>
      <c r="C67" s="71" t="s">
        <v>248</v>
      </c>
      <c r="D67" s="67">
        <f t="shared" si="1"/>
        <v>0.1236379416</v>
      </c>
      <c r="E67" s="69">
        <v>124444.0</v>
      </c>
      <c r="F67" s="69">
        <v>15386.0</v>
      </c>
    </row>
    <row r="68" ht="12.75" customHeight="1">
      <c r="A68" s="71" t="s">
        <v>109</v>
      </c>
      <c r="B68" s="71" t="s">
        <v>249</v>
      </c>
      <c r="C68" s="71" t="s">
        <v>250</v>
      </c>
      <c r="D68" s="67">
        <f t="shared" si="1"/>
        <v>0</v>
      </c>
      <c r="E68" s="69">
        <v>116.0</v>
      </c>
      <c r="F68" s="69">
        <v>0.0</v>
      </c>
    </row>
    <row r="69" ht="12.75" customHeight="1">
      <c r="A69" s="71" t="s">
        <v>109</v>
      </c>
      <c r="B69" s="71" t="s">
        <v>251</v>
      </c>
      <c r="C69" s="71" t="s">
        <v>252</v>
      </c>
      <c r="D69" s="67">
        <f t="shared" si="1"/>
        <v>0</v>
      </c>
      <c r="E69" s="69">
        <v>37256.0</v>
      </c>
      <c r="F69" s="69">
        <v>0.0</v>
      </c>
    </row>
    <row r="70" ht="12.75" customHeight="1">
      <c r="A70" s="71" t="s">
        <v>109</v>
      </c>
      <c r="B70" s="71" t="s">
        <v>253</v>
      </c>
      <c r="C70" s="71" t="s">
        <v>254</v>
      </c>
      <c r="D70" s="67">
        <f t="shared" si="1"/>
        <v>0</v>
      </c>
      <c r="E70" s="69">
        <v>5.0</v>
      </c>
      <c r="F70" s="69">
        <v>0.0</v>
      </c>
    </row>
    <row r="71" ht="12.75" customHeight="1">
      <c r="A71" s="71" t="s">
        <v>110</v>
      </c>
      <c r="B71" s="71" t="s">
        <v>255</v>
      </c>
      <c r="C71" s="71" t="s">
        <v>256</v>
      </c>
      <c r="D71" s="67">
        <f t="shared" si="1"/>
        <v>0</v>
      </c>
      <c r="E71" s="69">
        <v>5634.0</v>
      </c>
      <c r="F71" s="69">
        <v>0.0</v>
      </c>
    </row>
    <row r="72" ht="12.75" customHeight="1">
      <c r="A72" s="71" t="s">
        <v>110</v>
      </c>
      <c r="B72" s="71" t="s">
        <v>257</v>
      </c>
      <c r="C72" s="71" t="s">
        <v>258</v>
      </c>
      <c r="D72" s="67">
        <f t="shared" si="1"/>
        <v>0</v>
      </c>
      <c r="E72" s="69">
        <v>2038.0</v>
      </c>
      <c r="F72" s="69">
        <v>0.0</v>
      </c>
    </row>
    <row r="73" ht="12.75" customHeight="1">
      <c r="A73" s="71" t="s">
        <v>110</v>
      </c>
      <c r="B73" s="71" t="s">
        <v>259</v>
      </c>
      <c r="C73" s="71" t="s">
        <v>260</v>
      </c>
      <c r="D73" s="67">
        <f t="shared" si="1"/>
        <v>0</v>
      </c>
      <c r="E73" s="69">
        <v>996.0</v>
      </c>
      <c r="F73" s="69">
        <v>0.0</v>
      </c>
    </row>
    <row r="74" ht="12.75" customHeight="1">
      <c r="A74" s="71" t="s">
        <v>110</v>
      </c>
      <c r="B74" s="71" t="s">
        <v>261</v>
      </c>
      <c r="C74" s="71" t="s">
        <v>262</v>
      </c>
      <c r="D74" s="67">
        <f t="shared" si="1"/>
        <v>0</v>
      </c>
      <c r="E74" s="69">
        <v>19336.0</v>
      </c>
      <c r="F74" s="69">
        <v>0.0</v>
      </c>
    </row>
    <row r="75" ht="12.75" customHeight="1">
      <c r="A75" s="71" t="s">
        <v>120</v>
      </c>
      <c r="B75" s="71" t="s">
        <v>263</v>
      </c>
      <c r="C75" s="71" t="s">
        <v>264</v>
      </c>
      <c r="D75" s="67">
        <f t="shared" si="1"/>
        <v>0.5545314635</v>
      </c>
      <c r="E75" s="69">
        <v>57829.0</v>
      </c>
      <c r="F75" s="69">
        <v>32068.0</v>
      </c>
    </row>
    <row r="76" ht="12.75" customHeight="1">
      <c r="A76" s="71" t="s">
        <v>96</v>
      </c>
      <c r="B76" s="71" t="s">
        <v>265</v>
      </c>
      <c r="C76" s="71" t="s">
        <v>266</v>
      </c>
      <c r="D76" s="67">
        <f t="shared" si="1"/>
        <v>0</v>
      </c>
      <c r="E76" s="69">
        <v>28392.0</v>
      </c>
      <c r="F76" s="69">
        <v>0.0</v>
      </c>
    </row>
    <row r="77" ht="12.75" customHeight="1">
      <c r="A77" s="71" t="s">
        <v>98</v>
      </c>
      <c r="B77" s="71" t="s">
        <v>267</v>
      </c>
      <c r="C77" s="71" t="s">
        <v>268</v>
      </c>
      <c r="D77" s="67">
        <f t="shared" si="1"/>
        <v>0.6268305271</v>
      </c>
      <c r="E77" s="69">
        <v>31002.0</v>
      </c>
      <c r="F77" s="69">
        <v>19433.0</v>
      </c>
    </row>
    <row r="78" ht="12.75" customHeight="1">
      <c r="A78" s="71" t="s">
        <v>98</v>
      </c>
      <c r="B78" s="71" t="s">
        <v>269</v>
      </c>
      <c r="C78" s="71" t="s">
        <v>270</v>
      </c>
      <c r="D78" s="67">
        <f t="shared" si="1"/>
        <v>2.049417579</v>
      </c>
      <c r="E78" s="69">
        <v>8499.0</v>
      </c>
      <c r="F78" s="69">
        <v>17418.0</v>
      </c>
    </row>
    <row r="79" ht="12.75" customHeight="1">
      <c r="A79" s="71" t="s">
        <v>97</v>
      </c>
      <c r="B79" s="71" t="s">
        <v>271</v>
      </c>
      <c r="C79" s="71" t="s">
        <v>272</v>
      </c>
      <c r="D79" s="67">
        <f t="shared" si="1"/>
        <v>0</v>
      </c>
      <c r="E79" s="69">
        <v>20537.0</v>
      </c>
      <c r="F79" s="69">
        <v>0.0</v>
      </c>
    </row>
    <row r="80" ht="12.75" customHeight="1">
      <c r="A80" s="71" t="s">
        <v>120</v>
      </c>
      <c r="B80" s="71" t="s">
        <v>273</v>
      </c>
      <c r="C80" s="71" t="s">
        <v>274</v>
      </c>
      <c r="D80" s="67">
        <f t="shared" si="1"/>
        <v>1.718274583</v>
      </c>
      <c r="E80" s="69">
        <v>161700.0</v>
      </c>
      <c r="F80" s="69">
        <v>277845.0</v>
      </c>
    </row>
    <row r="81" ht="12.75" customHeight="1">
      <c r="A81" s="71" t="s">
        <v>120</v>
      </c>
      <c r="B81" s="71" t="s">
        <v>275</v>
      </c>
      <c r="C81" s="71" t="s">
        <v>276</v>
      </c>
      <c r="D81" s="67">
        <f t="shared" si="1"/>
        <v>0.6202251948</v>
      </c>
      <c r="E81" s="69">
        <v>193699.0</v>
      </c>
      <c r="F81" s="69">
        <v>120137.0</v>
      </c>
    </row>
    <row r="82" ht="12.75" customHeight="1">
      <c r="A82" s="71" t="s">
        <v>120</v>
      </c>
      <c r="B82" s="71" t="s">
        <v>277</v>
      </c>
      <c r="C82" s="71" t="s">
        <v>278</v>
      </c>
      <c r="D82" s="67">
        <f t="shared" si="1"/>
        <v>0.1492758784</v>
      </c>
      <c r="E82" s="69">
        <v>67392.0</v>
      </c>
      <c r="F82" s="69">
        <v>10060.0</v>
      </c>
    </row>
    <row r="83" ht="12.75" customHeight="1">
      <c r="A83" s="71" t="s">
        <v>120</v>
      </c>
      <c r="B83" s="71" t="s">
        <v>279</v>
      </c>
      <c r="C83" s="71" t="s">
        <v>280</v>
      </c>
      <c r="D83" s="67">
        <f t="shared" si="1"/>
        <v>1.263351061</v>
      </c>
      <c r="E83" s="69">
        <v>104355.0</v>
      </c>
      <c r="F83" s="69">
        <v>131837.0</v>
      </c>
    </row>
    <row r="84" ht="12.75" customHeight="1">
      <c r="A84" s="71" t="s">
        <v>103</v>
      </c>
      <c r="B84" s="71" t="s">
        <v>281</v>
      </c>
      <c r="C84" s="71" t="s">
        <v>282</v>
      </c>
      <c r="D84" s="67">
        <f t="shared" si="1"/>
        <v>0</v>
      </c>
      <c r="E84" s="69">
        <v>473.0</v>
      </c>
      <c r="F84" s="69">
        <v>0.0</v>
      </c>
    </row>
    <row r="85" ht="12.75" customHeight="1">
      <c r="A85" s="71" t="s">
        <v>103</v>
      </c>
      <c r="B85" s="71" t="s">
        <v>283</v>
      </c>
      <c r="C85" s="71" t="s">
        <v>284</v>
      </c>
      <c r="D85" s="67">
        <f t="shared" si="1"/>
        <v>0</v>
      </c>
      <c r="E85" s="69">
        <v>2430.0</v>
      </c>
      <c r="F85" s="69">
        <v>0.0</v>
      </c>
    </row>
    <row r="86" ht="12.75" customHeight="1">
      <c r="A86" s="71" t="s">
        <v>103</v>
      </c>
      <c r="B86" s="71" t="s">
        <v>285</v>
      </c>
      <c r="C86" s="71" t="s">
        <v>286</v>
      </c>
      <c r="D86" s="67">
        <f t="shared" si="1"/>
        <v>0.3450967392</v>
      </c>
      <c r="E86" s="69">
        <v>33182.0</v>
      </c>
      <c r="F86" s="69">
        <v>11451.0</v>
      </c>
    </row>
    <row r="87" ht="12.75" customHeight="1">
      <c r="A87" s="71" t="s">
        <v>103</v>
      </c>
      <c r="B87" s="71" t="s">
        <v>287</v>
      </c>
      <c r="C87" s="71" t="s">
        <v>288</v>
      </c>
      <c r="D87" s="67">
        <f t="shared" si="1"/>
        <v>0.0273556231</v>
      </c>
      <c r="E87" s="69">
        <v>2303.0</v>
      </c>
      <c r="F87" s="69">
        <v>63.0</v>
      </c>
    </row>
    <row r="88" ht="12.75" customHeight="1">
      <c r="A88" s="71" t="s">
        <v>103</v>
      </c>
      <c r="B88" s="71" t="s">
        <v>289</v>
      </c>
      <c r="C88" s="71" t="s">
        <v>290</v>
      </c>
      <c r="D88" s="67">
        <f t="shared" si="1"/>
        <v>0.005258899676</v>
      </c>
      <c r="E88" s="69">
        <v>2472.0</v>
      </c>
      <c r="F88" s="69">
        <v>13.0</v>
      </c>
    </row>
    <row r="89" ht="12.75" customHeight="1">
      <c r="A89" s="71" t="s">
        <v>103</v>
      </c>
      <c r="B89" s="71" t="s">
        <v>291</v>
      </c>
      <c r="C89" s="71" t="s">
        <v>292</v>
      </c>
      <c r="D89" s="67">
        <f t="shared" si="1"/>
        <v>0.0003685956506</v>
      </c>
      <c r="E89" s="69">
        <v>2713.0</v>
      </c>
      <c r="F89" s="69">
        <v>1.0</v>
      </c>
    </row>
    <row r="90" ht="12.75" customHeight="1">
      <c r="A90" s="71" t="s">
        <v>103</v>
      </c>
      <c r="B90" s="71" t="s">
        <v>293</v>
      </c>
      <c r="C90" s="71" t="s">
        <v>294</v>
      </c>
      <c r="D90" s="67">
        <f t="shared" si="1"/>
        <v>0.03731778426</v>
      </c>
      <c r="E90" s="69">
        <v>3430.0</v>
      </c>
      <c r="F90" s="69">
        <v>128.0</v>
      </c>
    </row>
    <row r="91" ht="12.75" customHeight="1">
      <c r="A91" s="71" t="s">
        <v>103</v>
      </c>
      <c r="B91" s="71" t="s">
        <v>295</v>
      </c>
      <c r="C91" s="71" t="s">
        <v>296</v>
      </c>
      <c r="D91" s="67">
        <f t="shared" si="1"/>
        <v>0.2060040568</v>
      </c>
      <c r="E91" s="69">
        <v>49300.0</v>
      </c>
      <c r="F91" s="69">
        <v>10156.0</v>
      </c>
    </row>
    <row r="92" ht="12.75" customHeight="1">
      <c r="A92" s="71" t="s">
        <v>103</v>
      </c>
      <c r="B92" s="71" t="s">
        <v>297</v>
      </c>
      <c r="C92" s="71" t="s">
        <v>298</v>
      </c>
      <c r="D92" s="67">
        <f t="shared" si="1"/>
        <v>0</v>
      </c>
      <c r="E92" s="69">
        <v>5824.0</v>
      </c>
      <c r="F92" s="69">
        <v>0.0</v>
      </c>
    </row>
    <row r="93" ht="12.75" customHeight="1">
      <c r="A93" s="71" t="s">
        <v>103</v>
      </c>
      <c r="B93" s="71" t="s">
        <v>299</v>
      </c>
      <c r="C93" s="71" t="s">
        <v>300</v>
      </c>
      <c r="D93" s="67">
        <f t="shared" si="1"/>
        <v>0</v>
      </c>
      <c r="E93" s="69">
        <v>3508.0</v>
      </c>
      <c r="F93" s="69">
        <v>0.0</v>
      </c>
    </row>
    <row r="94" ht="12.75" customHeight="1">
      <c r="A94" s="71" t="s">
        <v>103</v>
      </c>
      <c r="B94" s="71" t="s">
        <v>301</v>
      </c>
      <c r="C94" s="71" t="s">
        <v>302</v>
      </c>
      <c r="D94" s="67">
        <f t="shared" si="1"/>
        <v>0.1581688596</v>
      </c>
      <c r="E94" s="69">
        <v>7296.0</v>
      </c>
      <c r="F94" s="69">
        <v>1154.0</v>
      </c>
    </row>
    <row r="95" ht="12.75" customHeight="1">
      <c r="A95" s="71" t="s">
        <v>103</v>
      </c>
      <c r="B95" s="71" t="s">
        <v>303</v>
      </c>
      <c r="C95" s="71" t="s">
        <v>304</v>
      </c>
      <c r="D95" s="67">
        <f t="shared" si="1"/>
        <v>0</v>
      </c>
      <c r="E95" s="69">
        <v>2096.0</v>
      </c>
      <c r="F95" s="69">
        <v>0.0</v>
      </c>
    </row>
    <row r="96" ht="12.75" customHeight="1">
      <c r="A96" s="71" t="s">
        <v>103</v>
      </c>
      <c r="B96" s="71" t="s">
        <v>305</v>
      </c>
      <c r="C96" s="71" t="s">
        <v>306</v>
      </c>
      <c r="D96" s="67">
        <f t="shared" si="1"/>
        <v>0</v>
      </c>
      <c r="E96" s="69">
        <v>1384.0</v>
      </c>
      <c r="F96" s="69">
        <v>0.0</v>
      </c>
    </row>
    <row r="97" ht="12.75" customHeight="1">
      <c r="A97" s="71" t="s">
        <v>103</v>
      </c>
      <c r="B97" s="71" t="s">
        <v>307</v>
      </c>
      <c r="C97" s="71" t="s">
        <v>308</v>
      </c>
      <c r="D97" s="67">
        <f t="shared" si="1"/>
        <v>0.01054650048</v>
      </c>
      <c r="E97" s="69">
        <v>3129.0</v>
      </c>
      <c r="F97" s="69">
        <v>33.0</v>
      </c>
    </row>
    <row r="98" ht="12.75" customHeight="1">
      <c r="A98" s="71" t="s">
        <v>103</v>
      </c>
      <c r="B98" s="71" t="s">
        <v>309</v>
      </c>
      <c r="C98" s="71" t="s">
        <v>310</v>
      </c>
      <c r="D98" s="67">
        <f t="shared" si="1"/>
        <v>0.01043841336</v>
      </c>
      <c r="E98" s="69">
        <v>958.0</v>
      </c>
      <c r="F98" s="69">
        <v>10.0</v>
      </c>
    </row>
    <row r="99" ht="12.75" customHeight="1">
      <c r="A99" s="71" t="s">
        <v>103</v>
      </c>
      <c r="B99" s="71" t="s">
        <v>311</v>
      </c>
      <c r="C99" s="71" t="s">
        <v>312</v>
      </c>
      <c r="D99" s="67">
        <f t="shared" si="1"/>
        <v>0.01154419067</v>
      </c>
      <c r="E99" s="69">
        <v>8056.0</v>
      </c>
      <c r="F99" s="69">
        <v>93.0</v>
      </c>
    </row>
    <row r="100" ht="12.75" customHeight="1">
      <c r="A100" s="71" t="s">
        <v>103</v>
      </c>
      <c r="B100" s="71" t="s">
        <v>313</v>
      </c>
      <c r="C100" s="71" t="s">
        <v>314</v>
      </c>
      <c r="D100" s="67">
        <f t="shared" si="1"/>
        <v>0.5762925599</v>
      </c>
      <c r="E100" s="69">
        <v>3172.0</v>
      </c>
      <c r="F100" s="69">
        <v>1828.0</v>
      </c>
    </row>
    <row r="101" ht="12.75" customHeight="1">
      <c r="A101" s="71" t="s">
        <v>103</v>
      </c>
      <c r="B101" s="71" t="s">
        <v>315</v>
      </c>
      <c r="C101" s="71" t="s">
        <v>316</v>
      </c>
      <c r="D101" s="67">
        <f t="shared" si="1"/>
        <v>5.255374351</v>
      </c>
      <c r="E101" s="69">
        <v>5396.0</v>
      </c>
      <c r="F101" s="69">
        <v>28358.0</v>
      </c>
    </row>
    <row r="102" ht="12.75" customHeight="1">
      <c r="A102" s="71" t="s">
        <v>103</v>
      </c>
      <c r="B102" s="71" t="s">
        <v>317</v>
      </c>
      <c r="C102" s="71" t="s">
        <v>318</v>
      </c>
      <c r="D102" s="67">
        <f t="shared" si="1"/>
        <v>0.03941505769</v>
      </c>
      <c r="E102" s="69">
        <v>8753.0</v>
      </c>
      <c r="F102" s="69">
        <v>345.0</v>
      </c>
    </row>
    <row r="103" ht="12.75" customHeight="1">
      <c r="A103" s="71" t="s">
        <v>103</v>
      </c>
      <c r="B103" s="71" t="s">
        <v>319</v>
      </c>
      <c r="C103" s="71" t="s">
        <v>320</v>
      </c>
      <c r="D103" s="67">
        <f t="shared" si="1"/>
        <v>0.7127293578</v>
      </c>
      <c r="E103" s="69">
        <v>3488.0</v>
      </c>
      <c r="F103" s="69">
        <v>2486.0</v>
      </c>
    </row>
    <row r="104" ht="12.75" customHeight="1">
      <c r="A104" s="71" t="s">
        <v>103</v>
      </c>
      <c r="B104" s="71" t="s">
        <v>321</v>
      </c>
      <c r="C104" s="71" t="s">
        <v>322</v>
      </c>
      <c r="D104" s="67">
        <f t="shared" si="1"/>
        <v>0.004686767693</v>
      </c>
      <c r="E104" s="69">
        <v>6401.0</v>
      </c>
      <c r="F104" s="69">
        <v>30.0</v>
      </c>
    </row>
    <row r="105" ht="12.75" customHeight="1">
      <c r="A105" s="71" t="s">
        <v>103</v>
      </c>
      <c r="B105" s="71" t="s">
        <v>323</v>
      </c>
      <c r="C105" s="71" t="s">
        <v>324</v>
      </c>
      <c r="D105" s="67">
        <f t="shared" si="1"/>
        <v>0.1043351263</v>
      </c>
      <c r="E105" s="69">
        <v>56146.0</v>
      </c>
      <c r="F105" s="69">
        <v>5858.0</v>
      </c>
    </row>
    <row r="106" ht="12.75" customHeight="1">
      <c r="A106" s="71" t="s">
        <v>103</v>
      </c>
      <c r="B106" s="71" t="s">
        <v>325</v>
      </c>
      <c r="C106" s="71" t="s">
        <v>326</v>
      </c>
      <c r="D106" s="67">
        <f t="shared" si="1"/>
        <v>0</v>
      </c>
      <c r="E106" s="69">
        <v>1668.0</v>
      </c>
      <c r="F106" s="69">
        <v>0.0</v>
      </c>
    </row>
    <row r="107" ht="12.75" customHeight="1">
      <c r="A107" s="71" t="s">
        <v>103</v>
      </c>
      <c r="B107" s="71" t="s">
        <v>327</v>
      </c>
      <c r="C107" s="71" t="s">
        <v>328</v>
      </c>
      <c r="D107" s="67">
        <f t="shared" si="1"/>
        <v>1.328054299</v>
      </c>
      <c r="E107" s="69">
        <v>3536.0</v>
      </c>
      <c r="F107" s="69">
        <v>4696.0</v>
      </c>
    </row>
    <row r="108" ht="12.75" customHeight="1">
      <c r="A108" s="71" t="s">
        <v>103</v>
      </c>
      <c r="B108" s="71" t="s">
        <v>329</v>
      </c>
      <c r="C108" s="71" t="s">
        <v>330</v>
      </c>
      <c r="D108" s="67">
        <f t="shared" si="1"/>
        <v>0</v>
      </c>
      <c r="E108" s="69">
        <v>1225.0</v>
      </c>
      <c r="F108" s="69">
        <v>0.0</v>
      </c>
    </row>
    <row r="109" ht="12.75" customHeight="1">
      <c r="A109" s="71" t="s">
        <v>103</v>
      </c>
      <c r="B109" s="71" t="s">
        <v>331</v>
      </c>
      <c r="C109" s="71" t="s">
        <v>332</v>
      </c>
      <c r="D109" s="67">
        <f t="shared" si="1"/>
        <v>0.008866782007</v>
      </c>
      <c r="E109" s="69">
        <v>4624.0</v>
      </c>
      <c r="F109" s="69">
        <v>41.0</v>
      </c>
    </row>
    <row r="110" ht="12.75" customHeight="1">
      <c r="A110" s="71" t="s">
        <v>103</v>
      </c>
      <c r="B110" s="71" t="s">
        <v>333</v>
      </c>
      <c r="C110" s="71" t="s">
        <v>334</v>
      </c>
      <c r="D110" s="67">
        <f t="shared" si="1"/>
        <v>1.755426918</v>
      </c>
      <c r="E110" s="69">
        <v>6910.0</v>
      </c>
      <c r="F110" s="69">
        <v>12130.0</v>
      </c>
    </row>
    <row r="111" ht="12.75" customHeight="1">
      <c r="A111" s="71" t="s">
        <v>103</v>
      </c>
      <c r="B111" s="71" t="s">
        <v>335</v>
      </c>
      <c r="C111" s="71" t="s">
        <v>336</v>
      </c>
      <c r="D111" s="67">
        <f t="shared" si="1"/>
        <v>0.03478964401</v>
      </c>
      <c r="E111" s="69">
        <v>1236.0</v>
      </c>
      <c r="F111" s="69">
        <v>43.0</v>
      </c>
    </row>
    <row r="112" ht="12.75" customHeight="1">
      <c r="A112" s="71" t="s">
        <v>103</v>
      </c>
      <c r="B112" s="71" t="s">
        <v>337</v>
      </c>
      <c r="C112" s="71" t="s">
        <v>338</v>
      </c>
      <c r="D112" s="67">
        <f t="shared" si="1"/>
        <v>0</v>
      </c>
      <c r="E112" s="69">
        <v>1272.0</v>
      </c>
      <c r="F112" s="69">
        <v>0.0</v>
      </c>
    </row>
    <row r="113" ht="12.75" customHeight="1">
      <c r="A113" s="71" t="s">
        <v>103</v>
      </c>
      <c r="B113" s="71" t="s">
        <v>339</v>
      </c>
      <c r="C113" s="71" t="s">
        <v>340</v>
      </c>
      <c r="D113" s="67">
        <f t="shared" si="1"/>
        <v>0</v>
      </c>
      <c r="E113" s="69">
        <v>2784.0</v>
      </c>
      <c r="F113" s="69">
        <v>0.0</v>
      </c>
    </row>
    <row r="114" ht="12.75" customHeight="1">
      <c r="A114" s="71" t="s">
        <v>103</v>
      </c>
      <c r="B114" s="71" t="s">
        <v>341</v>
      </c>
      <c r="C114" s="71" t="s">
        <v>342</v>
      </c>
      <c r="D114" s="67">
        <f t="shared" si="1"/>
        <v>0.127279448</v>
      </c>
      <c r="E114" s="69">
        <v>48696.0</v>
      </c>
      <c r="F114" s="69">
        <v>6198.0</v>
      </c>
    </row>
    <row r="115" ht="12.75" customHeight="1">
      <c r="A115" s="71" t="s">
        <v>103</v>
      </c>
      <c r="B115" s="71" t="s">
        <v>343</v>
      </c>
      <c r="C115" s="71" t="s">
        <v>344</v>
      </c>
      <c r="D115" s="67">
        <f t="shared" si="1"/>
        <v>0.1974020144</v>
      </c>
      <c r="E115" s="69">
        <v>71286.0</v>
      </c>
      <c r="F115" s="69">
        <v>14072.0</v>
      </c>
    </row>
    <row r="116" ht="12.75" customHeight="1">
      <c r="A116" s="71" t="s">
        <v>103</v>
      </c>
      <c r="B116" s="71" t="s">
        <v>345</v>
      </c>
      <c r="C116" s="71" t="s">
        <v>346</v>
      </c>
      <c r="D116" s="67">
        <f t="shared" si="1"/>
        <v>0.02402874467</v>
      </c>
      <c r="E116" s="69">
        <v>4453.0</v>
      </c>
      <c r="F116" s="69">
        <v>107.0</v>
      </c>
    </row>
    <row r="117" ht="12.75" customHeight="1">
      <c r="A117" s="71" t="s">
        <v>103</v>
      </c>
      <c r="B117" s="71" t="s">
        <v>347</v>
      </c>
      <c r="C117" s="71" t="s">
        <v>348</v>
      </c>
      <c r="D117" s="67">
        <f t="shared" si="1"/>
        <v>0.0009720692113</v>
      </c>
      <c r="E117" s="69">
        <v>15431.0</v>
      </c>
      <c r="F117" s="69">
        <v>15.0</v>
      </c>
    </row>
    <row r="118" ht="12.75" customHeight="1">
      <c r="A118" s="71" t="s">
        <v>103</v>
      </c>
      <c r="B118" s="71" t="s">
        <v>349</v>
      </c>
      <c r="C118" s="71" t="s">
        <v>350</v>
      </c>
      <c r="D118" s="67">
        <f t="shared" si="1"/>
        <v>0</v>
      </c>
      <c r="E118" s="69">
        <v>2933.0</v>
      </c>
      <c r="F118" s="69">
        <v>0.0</v>
      </c>
    </row>
    <row r="119" ht="12.75" customHeight="1">
      <c r="A119" s="71" t="s">
        <v>103</v>
      </c>
      <c r="B119" s="71" t="s">
        <v>351</v>
      </c>
      <c r="C119" s="71" t="s">
        <v>352</v>
      </c>
      <c r="D119" s="67">
        <f t="shared" si="1"/>
        <v>0.1268349971</v>
      </c>
      <c r="E119" s="69">
        <v>3406.0</v>
      </c>
      <c r="F119" s="69">
        <v>432.0</v>
      </c>
    </row>
    <row r="120" ht="12.75" customHeight="1">
      <c r="A120" s="71" t="s">
        <v>103</v>
      </c>
      <c r="B120" s="71" t="s">
        <v>353</v>
      </c>
      <c r="C120" s="71" t="s">
        <v>354</v>
      </c>
      <c r="D120" s="67">
        <f t="shared" si="1"/>
        <v>0.0642225689</v>
      </c>
      <c r="E120" s="69">
        <v>11538.0</v>
      </c>
      <c r="F120" s="69">
        <v>741.0</v>
      </c>
    </row>
    <row r="121" ht="12.75" customHeight="1">
      <c r="A121" s="71" t="s">
        <v>103</v>
      </c>
      <c r="B121" s="71" t="s">
        <v>355</v>
      </c>
      <c r="C121" s="71" t="s">
        <v>356</v>
      </c>
      <c r="D121" s="67">
        <f t="shared" si="1"/>
        <v>0</v>
      </c>
      <c r="E121" s="69">
        <v>480.0</v>
      </c>
      <c r="F121" s="69">
        <v>0.0</v>
      </c>
    </row>
    <row r="122" ht="12.75" customHeight="1">
      <c r="A122" s="71" t="s">
        <v>103</v>
      </c>
      <c r="B122" s="71" t="s">
        <v>357</v>
      </c>
      <c r="C122" s="71" t="s">
        <v>358</v>
      </c>
      <c r="D122" s="67">
        <f t="shared" si="1"/>
        <v>0</v>
      </c>
      <c r="E122" s="69">
        <v>2144.0</v>
      </c>
      <c r="F122" s="69">
        <v>0.0</v>
      </c>
    </row>
    <row r="123" ht="12.75" customHeight="1">
      <c r="A123" s="71" t="s">
        <v>103</v>
      </c>
      <c r="B123" s="71" t="s">
        <v>359</v>
      </c>
      <c r="C123" s="71" t="s">
        <v>360</v>
      </c>
      <c r="D123" s="67">
        <f t="shared" si="1"/>
        <v>0</v>
      </c>
      <c r="E123" s="69">
        <v>1609.0</v>
      </c>
      <c r="F123" s="69">
        <v>0.0</v>
      </c>
    </row>
    <row r="124" ht="12.75" customHeight="1">
      <c r="A124" s="71" t="s">
        <v>103</v>
      </c>
      <c r="B124" s="71" t="s">
        <v>361</v>
      </c>
      <c r="C124" s="71" t="s">
        <v>362</v>
      </c>
      <c r="D124" s="67">
        <f t="shared" si="1"/>
        <v>2.986201269</v>
      </c>
      <c r="E124" s="69">
        <v>26959.0</v>
      </c>
      <c r="F124" s="69">
        <v>80505.0</v>
      </c>
    </row>
    <row r="125" ht="12.75" customHeight="1">
      <c r="A125" s="71" t="s">
        <v>103</v>
      </c>
      <c r="B125" s="71" t="s">
        <v>363</v>
      </c>
      <c r="C125" s="71" t="s">
        <v>364</v>
      </c>
      <c r="D125" s="67">
        <f t="shared" si="1"/>
        <v>0.3438717485</v>
      </c>
      <c r="E125" s="69">
        <v>241276.0</v>
      </c>
      <c r="F125" s="69">
        <v>82968.0</v>
      </c>
    </row>
    <row r="126" ht="12.75" customHeight="1">
      <c r="A126" s="71" t="s">
        <v>103</v>
      </c>
      <c r="B126" s="71" t="s">
        <v>365</v>
      </c>
      <c r="C126" s="71" t="s">
        <v>366</v>
      </c>
      <c r="D126" s="67">
        <f t="shared" si="1"/>
        <v>0.5146639511</v>
      </c>
      <c r="E126" s="69">
        <v>4910.0</v>
      </c>
      <c r="F126" s="69">
        <v>2527.0</v>
      </c>
    </row>
    <row r="127" ht="12.75" customHeight="1">
      <c r="A127" s="71" t="s">
        <v>103</v>
      </c>
      <c r="B127" s="71" t="s">
        <v>367</v>
      </c>
      <c r="C127" s="71" t="s">
        <v>368</v>
      </c>
      <c r="D127" s="67">
        <f t="shared" si="1"/>
        <v>1.396640204</v>
      </c>
      <c r="E127" s="69">
        <v>116138.0</v>
      </c>
      <c r="F127" s="69">
        <v>162203.0</v>
      </c>
    </row>
    <row r="128" ht="12.75" customHeight="1">
      <c r="A128" s="71" t="s">
        <v>103</v>
      </c>
      <c r="B128" s="71" t="s">
        <v>369</v>
      </c>
      <c r="C128" s="71" t="s">
        <v>370</v>
      </c>
      <c r="D128" s="67">
        <f t="shared" si="1"/>
        <v>0.1058104985</v>
      </c>
      <c r="E128" s="69">
        <v>12116.0</v>
      </c>
      <c r="F128" s="69">
        <v>1282.0</v>
      </c>
    </row>
    <row r="129" ht="12.75" customHeight="1">
      <c r="A129" s="71" t="s">
        <v>103</v>
      </c>
      <c r="B129" s="71" t="s">
        <v>371</v>
      </c>
      <c r="C129" s="71" t="s">
        <v>372</v>
      </c>
      <c r="D129" s="67">
        <f t="shared" si="1"/>
        <v>0.02067381317</v>
      </c>
      <c r="E129" s="69">
        <v>7836.0</v>
      </c>
      <c r="F129" s="69">
        <v>162.0</v>
      </c>
    </row>
    <row r="130" ht="12.75" customHeight="1">
      <c r="A130" s="71" t="s">
        <v>103</v>
      </c>
      <c r="B130" s="71" t="s">
        <v>373</v>
      </c>
      <c r="C130" s="71" t="s">
        <v>374</v>
      </c>
      <c r="D130" s="67">
        <f t="shared" si="1"/>
        <v>0</v>
      </c>
      <c r="E130" s="69">
        <v>1728.0</v>
      </c>
      <c r="F130" s="69">
        <v>0.0</v>
      </c>
    </row>
    <row r="131" ht="12.75" customHeight="1">
      <c r="A131" s="71" t="s">
        <v>103</v>
      </c>
      <c r="B131" s="71" t="s">
        <v>375</v>
      </c>
      <c r="C131" s="71" t="s">
        <v>376</v>
      </c>
      <c r="D131" s="67">
        <f t="shared" si="1"/>
        <v>0</v>
      </c>
      <c r="E131" s="69">
        <v>2025.0</v>
      </c>
      <c r="F131" s="69">
        <v>0.0</v>
      </c>
    </row>
    <row r="132" ht="12.75" customHeight="1">
      <c r="A132" s="71" t="s">
        <v>103</v>
      </c>
      <c r="B132" s="71" t="s">
        <v>377</v>
      </c>
      <c r="C132" s="71" t="s">
        <v>378</v>
      </c>
      <c r="D132" s="67">
        <f t="shared" si="1"/>
        <v>0.01905717151</v>
      </c>
      <c r="E132" s="69">
        <v>2991.0</v>
      </c>
      <c r="F132" s="69">
        <v>57.0</v>
      </c>
    </row>
    <row r="133" ht="12.75" customHeight="1">
      <c r="A133" s="71" t="s">
        <v>103</v>
      </c>
      <c r="B133" s="71" t="s">
        <v>379</v>
      </c>
      <c r="C133" s="71" t="s">
        <v>380</v>
      </c>
      <c r="D133" s="67">
        <f t="shared" si="1"/>
        <v>0</v>
      </c>
      <c r="E133" s="69">
        <v>2964.0</v>
      </c>
      <c r="F133" s="69">
        <v>0.0</v>
      </c>
    </row>
    <row r="134" ht="12.75" customHeight="1">
      <c r="A134" s="71" t="s">
        <v>103</v>
      </c>
      <c r="B134" s="71" t="s">
        <v>381</v>
      </c>
      <c r="C134" s="71" t="s">
        <v>382</v>
      </c>
      <c r="D134" s="67">
        <f t="shared" si="1"/>
        <v>0.0021486893</v>
      </c>
      <c r="E134" s="69">
        <v>9308.0</v>
      </c>
      <c r="F134" s="69">
        <v>20.0</v>
      </c>
    </row>
    <row r="135" ht="12.75" customHeight="1">
      <c r="A135" s="71" t="s">
        <v>103</v>
      </c>
      <c r="B135" s="71" t="s">
        <v>383</v>
      </c>
      <c r="C135" s="71" t="s">
        <v>384</v>
      </c>
      <c r="D135" s="67">
        <f t="shared" si="1"/>
        <v>0</v>
      </c>
      <c r="E135" s="69">
        <v>640.0</v>
      </c>
      <c r="F135" s="69">
        <v>0.0</v>
      </c>
    </row>
    <row r="136" ht="12.75" customHeight="1">
      <c r="A136" s="71" t="s">
        <v>103</v>
      </c>
      <c r="B136" s="71" t="s">
        <v>385</v>
      </c>
      <c r="C136" s="71" t="s">
        <v>386</v>
      </c>
      <c r="D136" s="67">
        <f t="shared" si="1"/>
        <v>0.06130573248</v>
      </c>
      <c r="E136" s="69">
        <v>1256.0</v>
      </c>
      <c r="F136" s="69">
        <v>77.0</v>
      </c>
    </row>
    <row r="137" ht="12.75" customHeight="1">
      <c r="A137" s="71" t="s">
        <v>103</v>
      </c>
      <c r="B137" s="71" t="s">
        <v>387</v>
      </c>
      <c r="C137" s="71" t="s">
        <v>388</v>
      </c>
      <c r="D137" s="67">
        <f t="shared" si="1"/>
        <v>0.1770804438</v>
      </c>
      <c r="E137" s="69">
        <v>28840.0</v>
      </c>
      <c r="F137" s="69">
        <v>5107.0</v>
      </c>
    </row>
    <row r="138" ht="12.75" customHeight="1">
      <c r="A138" s="71" t="s">
        <v>103</v>
      </c>
      <c r="B138" s="71" t="s">
        <v>389</v>
      </c>
      <c r="C138" s="71" t="s">
        <v>390</v>
      </c>
      <c r="D138" s="67">
        <f t="shared" si="1"/>
        <v>0</v>
      </c>
      <c r="E138" s="69">
        <v>1508.0</v>
      </c>
      <c r="F138" s="69">
        <v>0.0</v>
      </c>
    </row>
    <row r="139" ht="12.75" customHeight="1">
      <c r="A139" s="71" t="s">
        <v>103</v>
      </c>
      <c r="B139" s="71" t="s">
        <v>391</v>
      </c>
      <c r="C139" s="71" t="s">
        <v>392</v>
      </c>
      <c r="D139" s="67">
        <f t="shared" si="1"/>
        <v>0.06158886575</v>
      </c>
      <c r="E139" s="69">
        <v>39374.0</v>
      </c>
      <c r="F139" s="69">
        <v>2425.0</v>
      </c>
    </row>
    <row r="140" ht="12.75" customHeight="1">
      <c r="A140" s="71" t="s">
        <v>103</v>
      </c>
      <c r="B140" s="71" t="s">
        <v>393</v>
      </c>
      <c r="C140" s="71" t="s">
        <v>394</v>
      </c>
      <c r="D140" s="67">
        <f t="shared" si="1"/>
        <v>0</v>
      </c>
      <c r="E140" s="69">
        <v>1558.0</v>
      </c>
      <c r="F140" s="69">
        <v>0.0</v>
      </c>
    </row>
    <row r="141" ht="12.75" customHeight="1">
      <c r="A141" s="71" t="s">
        <v>103</v>
      </c>
      <c r="B141" s="71" t="s">
        <v>395</v>
      </c>
      <c r="C141" s="71" t="s">
        <v>396</v>
      </c>
      <c r="D141" s="67">
        <f t="shared" si="1"/>
        <v>0.02067802627</v>
      </c>
      <c r="E141" s="69">
        <v>11268.0</v>
      </c>
      <c r="F141" s="69">
        <v>233.0</v>
      </c>
    </row>
    <row r="142" ht="12.75" customHeight="1">
      <c r="A142" s="71" t="s">
        <v>103</v>
      </c>
      <c r="B142" s="71" t="s">
        <v>397</v>
      </c>
      <c r="C142" s="71" t="s">
        <v>398</v>
      </c>
      <c r="D142" s="67">
        <f t="shared" si="1"/>
        <v>0.05161870504</v>
      </c>
      <c r="E142" s="69">
        <v>5560.0</v>
      </c>
      <c r="F142" s="69">
        <v>287.0</v>
      </c>
    </row>
    <row r="143" ht="12.75" customHeight="1">
      <c r="A143" s="71" t="s">
        <v>103</v>
      </c>
      <c r="B143" s="71" t="s">
        <v>399</v>
      </c>
      <c r="C143" s="71" t="s">
        <v>400</v>
      </c>
      <c r="D143" s="67">
        <f t="shared" si="1"/>
        <v>0</v>
      </c>
      <c r="E143" s="69">
        <v>2126.0</v>
      </c>
      <c r="F143" s="69">
        <v>0.0</v>
      </c>
    </row>
    <row r="144" ht="12.75" customHeight="1">
      <c r="A144" s="71" t="s">
        <v>105</v>
      </c>
      <c r="B144" s="71" t="s">
        <v>401</v>
      </c>
      <c r="C144" s="71" t="s">
        <v>402</v>
      </c>
      <c r="D144" s="67">
        <f t="shared" si="1"/>
        <v>0.6462656806</v>
      </c>
      <c r="E144" s="69">
        <v>94783.0</v>
      </c>
      <c r="F144" s="69">
        <v>61255.0</v>
      </c>
    </row>
    <row r="145" ht="12.75" customHeight="1">
      <c r="A145" s="71" t="s">
        <v>106</v>
      </c>
      <c r="B145" s="71" t="s">
        <v>403</v>
      </c>
      <c r="C145" s="71" t="s">
        <v>404</v>
      </c>
      <c r="D145" s="67">
        <f t="shared" si="1"/>
        <v>0.02737797247</v>
      </c>
      <c r="E145" s="69">
        <v>51136.0</v>
      </c>
      <c r="F145" s="69">
        <v>1400.0</v>
      </c>
    </row>
    <row r="146" ht="12.75" customHeight="1">
      <c r="A146" s="71" t="s">
        <v>108</v>
      </c>
      <c r="B146" s="71" t="s">
        <v>405</v>
      </c>
      <c r="C146" s="71" t="s">
        <v>406</v>
      </c>
      <c r="D146" s="67">
        <f t="shared" si="1"/>
        <v>0.03207587264</v>
      </c>
      <c r="E146" s="69">
        <v>89413.0</v>
      </c>
      <c r="F146" s="69">
        <v>2868.0</v>
      </c>
    </row>
    <row r="147" ht="12.75" customHeight="1">
      <c r="A147" s="71" t="s">
        <v>108</v>
      </c>
      <c r="B147" s="71" t="s">
        <v>407</v>
      </c>
      <c r="C147" s="71" t="s">
        <v>408</v>
      </c>
      <c r="D147" s="67">
        <f t="shared" si="1"/>
        <v>0.04650458758</v>
      </c>
      <c r="E147" s="69">
        <v>42942.0</v>
      </c>
      <c r="F147" s="69">
        <v>1997.0</v>
      </c>
    </row>
    <row r="148" ht="12.75" customHeight="1">
      <c r="A148" s="71" t="s">
        <v>108</v>
      </c>
      <c r="B148" s="71" t="s">
        <v>409</v>
      </c>
      <c r="C148" s="71" t="s">
        <v>410</v>
      </c>
      <c r="D148" s="67">
        <f t="shared" si="1"/>
        <v>0.1020749319</v>
      </c>
      <c r="E148" s="69">
        <v>58026.0</v>
      </c>
      <c r="F148" s="69">
        <v>5923.0</v>
      </c>
    </row>
    <row r="149" ht="12.75" customHeight="1">
      <c r="A149" s="71" t="s">
        <v>108</v>
      </c>
      <c r="B149" s="71" t="s">
        <v>411</v>
      </c>
      <c r="C149" s="71" t="s">
        <v>412</v>
      </c>
      <c r="D149" s="67">
        <f t="shared" si="1"/>
        <v>0.4475917605</v>
      </c>
      <c r="E149" s="69">
        <v>46071.0</v>
      </c>
      <c r="F149" s="69">
        <v>20621.0</v>
      </c>
    </row>
    <row r="150" ht="12.75" customHeight="1">
      <c r="A150" s="71" t="s">
        <v>108</v>
      </c>
      <c r="B150" s="71" t="s">
        <v>413</v>
      </c>
      <c r="C150" s="71" t="s">
        <v>414</v>
      </c>
      <c r="D150" s="67">
        <f t="shared" si="1"/>
        <v>0.3646011985</v>
      </c>
      <c r="E150" s="69">
        <v>148683.0</v>
      </c>
      <c r="F150" s="69">
        <v>54210.0</v>
      </c>
    </row>
    <row r="151" ht="12.75" customHeight="1">
      <c r="A151" s="71" t="s">
        <v>119</v>
      </c>
      <c r="B151" s="71" t="s">
        <v>415</v>
      </c>
      <c r="C151" s="71" t="s">
        <v>416</v>
      </c>
      <c r="D151" s="67">
        <f t="shared" si="1"/>
        <v>0</v>
      </c>
      <c r="E151" s="69">
        <v>15121.0</v>
      </c>
      <c r="F151" s="69">
        <v>0.0</v>
      </c>
    </row>
    <row r="152" ht="12.75" customHeight="1">
      <c r="A152" s="71" t="s">
        <v>119</v>
      </c>
      <c r="B152" s="71" t="s">
        <v>417</v>
      </c>
      <c r="C152" s="71" t="s">
        <v>418</v>
      </c>
      <c r="D152" s="67">
        <f t="shared" si="1"/>
        <v>0</v>
      </c>
      <c r="E152" s="69">
        <v>1033.0</v>
      </c>
      <c r="F152" s="69">
        <v>0.0</v>
      </c>
    </row>
    <row r="153" ht="12.75" customHeight="1">
      <c r="A153" s="71" t="s">
        <v>119</v>
      </c>
      <c r="B153" s="71" t="s">
        <v>419</v>
      </c>
      <c r="C153" s="71" t="s">
        <v>420</v>
      </c>
      <c r="D153" s="67">
        <f t="shared" si="1"/>
        <v>0</v>
      </c>
      <c r="E153" s="69">
        <v>808.0</v>
      </c>
      <c r="F153" s="69">
        <v>0.0</v>
      </c>
    </row>
    <row r="154" ht="12.75" customHeight="1">
      <c r="A154" s="71" t="s">
        <v>99</v>
      </c>
      <c r="B154" s="71" t="s">
        <v>421</v>
      </c>
      <c r="C154" s="71" t="s">
        <v>422</v>
      </c>
      <c r="D154" s="67">
        <f t="shared" si="1"/>
        <v>0</v>
      </c>
      <c r="E154" s="69">
        <v>881.0</v>
      </c>
      <c r="F154" s="69">
        <v>0.0</v>
      </c>
    </row>
    <row r="155" ht="12.75" customHeight="1">
      <c r="A155" s="71" t="s">
        <v>99</v>
      </c>
      <c r="B155" s="71" t="s">
        <v>423</v>
      </c>
      <c r="C155" s="71" t="s">
        <v>424</v>
      </c>
      <c r="D155" s="67">
        <f t="shared" si="1"/>
        <v>0</v>
      </c>
      <c r="E155" s="69">
        <v>3342.0</v>
      </c>
      <c r="F155" s="69">
        <v>0.0</v>
      </c>
    </row>
    <row r="156" ht="12.75" customHeight="1">
      <c r="A156" s="71" t="s">
        <v>99</v>
      </c>
      <c r="B156" s="71" t="s">
        <v>425</v>
      </c>
      <c r="C156" s="71" t="s">
        <v>426</v>
      </c>
      <c r="D156" s="67">
        <f t="shared" si="1"/>
        <v>0.07683874549</v>
      </c>
      <c r="E156" s="69">
        <v>72060.0</v>
      </c>
      <c r="F156" s="69">
        <v>5537.0</v>
      </c>
    </row>
    <row r="157" ht="12.75" customHeight="1">
      <c r="A157" s="71" t="s">
        <v>99</v>
      </c>
      <c r="B157" s="71" t="s">
        <v>427</v>
      </c>
      <c r="C157" s="71" t="s">
        <v>428</v>
      </c>
      <c r="D157" s="67">
        <f t="shared" si="1"/>
        <v>0</v>
      </c>
      <c r="E157" s="69">
        <v>5577.0</v>
      </c>
      <c r="F157" s="69">
        <v>0.0</v>
      </c>
    </row>
    <row r="158" ht="12.75" customHeight="1">
      <c r="A158" s="71" t="s">
        <v>112</v>
      </c>
      <c r="B158" s="71" t="s">
        <v>112</v>
      </c>
      <c r="C158" s="71" t="s">
        <v>429</v>
      </c>
      <c r="D158" s="67">
        <f t="shared" si="1"/>
        <v>0.01493360653</v>
      </c>
      <c r="E158" s="69">
        <v>25379.0</v>
      </c>
      <c r="F158" s="69">
        <v>379.0</v>
      </c>
    </row>
    <row r="159" ht="12.75" customHeight="1">
      <c r="A159" s="71" t="s">
        <v>93</v>
      </c>
      <c r="B159" s="71" t="s">
        <v>430</v>
      </c>
      <c r="C159" s="71" t="s">
        <v>431</v>
      </c>
      <c r="D159" s="67">
        <f t="shared" si="1"/>
        <v>0</v>
      </c>
      <c r="E159" s="69">
        <v>9542.0</v>
      </c>
      <c r="F159" s="69">
        <v>0.0</v>
      </c>
    </row>
    <row r="160" ht="12.75" customHeight="1">
      <c r="A160" s="71" t="s">
        <v>93</v>
      </c>
      <c r="B160" s="71" t="s">
        <v>432</v>
      </c>
      <c r="C160" s="71" t="s">
        <v>433</v>
      </c>
      <c r="D160" s="67">
        <f t="shared" si="1"/>
        <v>0.2228305785</v>
      </c>
      <c r="E160" s="69">
        <v>9680.0</v>
      </c>
      <c r="F160" s="69">
        <v>2157.0</v>
      </c>
    </row>
    <row r="161" ht="12.75" customHeight="1">
      <c r="A161" s="71" t="s">
        <v>93</v>
      </c>
      <c r="B161" s="71" t="s">
        <v>434</v>
      </c>
      <c r="C161" s="71" t="s">
        <v>435</v>
      </c>
      <c r="D161" s="67">
        <f t="shared" si="1"/>
        <v>0</v>
      </c>
      <c r="E161" s="69">
        <v>3707.0</v>
      </c>
      <c r="F161" s="69">
        <v>0.0</v>
      </c>
    </row>
    <row r="162" ht="12.75" customHeight="1">
      <c r="A162" s="71" t="s">
        <v>93</v>
      </c>
      <c r="B162" s="71" t="s">
        <v>436</v>
      </c>
      <c r="C162" s="71" t="s">
        <v>437</v>
      </c>
      <c r="D162" s="67">
        <f t="shared" si="1"/>
        <v>0</v>
      </c>
      <c r="E162" s="69">
        <v>6075.0</v>
      </c>
      <c r="F162" s="69">
        <v>0.0</v>
      </c>
    </row>
    <row r="163" ht="12.75" customHeight="1">
      <c r="A163" s="71" t="s">
        <v>93</v>
      </c>
      <c r="B163" s="71" t="s">
        <v>438</v>
      </c>
      <c r="C163" s="71" t="s">
        <v>439</v>
      </c>
      <c r="D163" s="67">
        <f t="shared" si="1"/>
        <v>0.04682385946</v>
      </c>
      <c r="E163" s="69">
        <v>14971.0</v>
      </c>
      <c r="F163" s="69">
        <v>701.0</v>
      </c>
    </row>
    <row r="164" ht="12.75" customHeight="1">
      <c r="A164" s="71" t="s">
        <v>93</v>
      </c>
      <c r="B164" s="71" t="s">
        <v>440</v>
      </c>
      <c r="C164" s="71" t="s">
        <v>441</v>
      </c>
      <c r="D164" s="67">
        <f t="shared" si="1"/>
        <v>1.082373325</v>
      </c>
      <c r="E164" s="69">
        <v>120051.0</v>
      </c>
      <c r="F164" s="69">
        <v>129940.0</v>
      </c>
    </row>
    <row r="165" ht="12.75" customHeight="1">
      <c r="A165" s="71" t="s">
        <v>116</v>
      </c>
      <c r="B165" s="71" t="s">
        <v>442</v>
      </c>
      <c r="C165" s="71" t="s">
        <v>443</v>
      </c>
      <c r="D165" s="67">
        <f t="shared" si="1"/>
        <v>0</v>
      </c>
      <c r="E165" s="69">
        <v>1330.0</v>
      </c>
      <c r="F165" s="69">
        <v>0.0</v>
      </c>
    </row>
    <row r="166" ht="12.75" customHeight="1">
      <c r="A166" s="71" t="s">
        <v>116</v>
      </c>
      <c r="B166" s="71" t="s">
        <v>444</v>
      </c>
      <c r="C166" s="71" t="s">
        <v>445</v>
      </c>
      <c r="D166" s="67">
        <f t="shared" si="1"/>
        <v>0</v>
      </c>
      <c r="E166" s="69">
        <v>2115.0</v>
      </c>
      <c r="F166" s="69">
        <v>0.0</v>
      </c>
    </row>
    <row r="167" ht="12.75" customHeight="1">
      <c r="A167" s="71" t="s">
        <v>116</v>
      </c>
      <c r="B167" s="71" t="s">
        <v>446</v>
      </c>
      <c r="C167" s="71" t="s">
        <v>447</v>
      </c>
      <c r="D167" s="67">
        <f t="shared" si="1"/>
        <v>0</v>
      </c>
      <c r="E167" s="69">
        <v>790.0</v>
      </c>
      <c r="F167" s="69">
        <v>0.0</v>
      </c>
    </row>
    <row r="168" ht="12.75" customHeight="1">
      <c r="A168" s="71" t="s">
        <v>116</v>
      </c>
      <c r="B168" s="71" t="s">
        <v>448</v>
      </c>
      <c r="C168" s="71" t="s">
        <v>449</v>
      </c>
      <c r="D168" s="67">
        <f t="shared" si="1"/>
        <v>0</v>
      </c>
      <c r="E168" s="69">
        <v>29615.0</v>
      </c>
      <c r="F168" s="69">
        <v>0.0</v>
      </c>
    </row>
    <row r="169" ht="12.75" customHeight="1">
      <c r="A169" s="71" t="s">
        <v>116</v>
      </c>
      <c r="B169" s="71" t="s">
        <v>450</v>
      </c>
      <c r="C169" s="71" t="s">
        <v>451</v>
      </c>
      <c r="D169" s="67">
        <f t="shared" si="1"/>
        <v>0</v>
      </c>
      <c r="E169" s="69">
        <v>2283.0</v>
      </c>
      <c r="F169" s="69">
        <v>0.0</v>
      </c>
    </row>
    <row r="170" ht="12.75" customHeight="1">
      <c r="A170" s="71" t="s">
        <v>116</v>
      </c>
      <c r="B170" s="71" t="s">
        <v>452</v>
      </c>
      <c r="C170" s="71" t="s">
        <v>453</v>
      </c>
      <c r="D170" s="67">
        <f t="shared" si="1"/>
        <v>0.05733584669</v>
      </c>
      <c r="E170" s="69">
        <v>12732.0</v>
      </c>
      <c r="F170" s="69">
        <v>730.0</v>
      </c>
    </row>
    <row r="171" ht="12.75" customHeight="1">
      <c r="A171" s="71" t="s">
        <v>116</v>
      </c>
      <c r="B171" s="71" t="s">
        <v>454</v>
      </c>
      <c r="C171" s="71" t="s">
        <v>455</v>
      </c>
      <c r="D171" s="67">
        <f t="shared" si="1"/>
        <v>0</v>
      </c>
      <c r="E171" s="69">
        <v>9716.0</v>
      </c>
      <c r="F171" s="69">
        <v>0.0</v>
      </c>
    </row>
    <row r="172" ht="12.75" customHeight="1">
      <c r="A172" s="71" t="s">
        <v>116</v>
      </c>
      <c r="B172" s="71" t="s">
        <v>456</v>
      </c>
      <c r="C172" s="71" t="s">
        <v>457</v>
      </c>
      <c r="D172" s="67">
        <f t="shared" si="1"/>
        <v>1.224054048</v>
      </c>
      <c r="E172" s="69">
        <v>43369.0</v>
      </c>
      <c r="F172" s="69">
        <v>53086.0</v>
      </c>
    </row>
    <row r="173" ht="12.75" customHeight="1">
      <c r="A173" s="71" t="s">
        <v>116</v>
      </c>
      <c r="B173" s="71" t="s">
        <v>458</v>
      </c>
      <c r="C173" s="71" t="s">
        <v>459</v>
      </c>
      <c r="D173" s="67">
        <f t="shared" si="1"/>
        <v>0</v>
      </c>
      <c r="E173" s="69">
        <v>1781.0</v>
      </c>
      <c r="F173" s="69">
        <v>0.0</v>
      </c>
    </row>
    <row r="174" ht="12.75" customHeight="1">
      <c r="A174" s="71" t="s">
        <v>116</v>
      </c>
      <c r="B174" s="71" t="s">
        <v>460</v>
      </c>
      <c r="C174" s="71" t="s">
        <v>461</v>
      </c>
      <c r="D174" s="67">
        <f t="shared" si="1"/>
        <v>1.650043719</v>
      </c>
      <c r="E174" s="69">
        <v>101787.0</v>
      </c>
      <c r="F174" s="69">
        <v>167953.0</v>
      </c>
    </row>
    <row r="175" ht="12.75" customHeight="1">
      <c r="A175" s="71" t="s">
        <v>117</v>
      </c>
      <c r="B175" s="71" t="s">
        <v>462</v>
      </c>
      <c r="C175" s="71" t="s">
        <v>463</v>
      </c>
      <c r="D175" s="67">
        <f t="shared" si="1"/>
        <v>0</v>
      </c>
      <c r="E175" s="69">
        <v>1958.0</v>
      </c>
      <c r="F175" s="69">
        <v>0.0</v>
      </c>
    </row>
    <row r="176" ht="12.75" customHeight="1">
      <c r="A176" s="71" t="s">
        <v>117</v>
      </c>
      <c r="B176" s="71" t="s">
        <v>464</v>
      </c>
      <c r="C176" s="71" t="s">
        <v>465</v>
      </c>
      <c r="D176" s="67">
        <f t="shared" si="1"/>
        <v>0.3210314318</v>
      </c>
      <c r="E176" s="69">
        <v>58094.0</v>
      </c>
      <c r="F176" s="69">
        <v>18650.0</v>
      </c>
    </row>
    <row r="177" ht="12.75" customHeight="1">
      <c r="A177" s="71" t="s">
        <v>122</v>
      </c>
      <c r="B177" s="71" t="s">
        <v>466</v>
      </c>
      <c r="C177" s="71" t="s">
        <v>467</v>
      </c>
      <c r="D177" s="67">
        <f t="shared" si="1"/>
        <v>0.879559817</v>
      </c>
      <c r="E177" s="69">
        <v>91780.0</v>
      </c>
      <c r="F177" s="69">
        <v>80726.0</v>
      </c>
    </row>
    <row r="178" ht="12.75" customHeight="1">
      <c r="A178" s="71" t="s">
        <v>122</v>
      </c>
      <c r="B178" s="71" t="s">
        <v>468</v>
      </c>
      <c r="C178" s="71" t="s">
        <v>469</v>
      </c>
      <c r="D178" s="67">
        <f t="shared" si="1"/>
        <v>1.651665945</v>
      </c>
      <c r="E178" s="69">
        <v>131727.0</v>
      </c>
      <c r="F178" s="69">
        <v>217569.0</v>
      </c>
    </row>
    <row r="179" ht="12.75" customHeight="1">
      <c r="A179" s="71" t="s">
        <v>118</v>
      </c>
      <c r="B179" s="71" t="s">
        <v>470</v>
      </c>
      <c r="C179" s="71" t="s">
        <v>471</v>
      </c>
      <c r="D179" s="67">
        <f t="shared" si="1"/>
        <v>0</v>
      </c>
      <c r="E179" s="69">
        <v>11126.0</v>
      </c>
      <c r="F179" s="69">
        <v>0.0</v>
      </c>
    </row>
  </sheetData>
  <hyperlinks>
    <hyperlink r:id="rId1" ref="F1"/>
  </hyperlin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5.13" defaultRowHeight="15.0"/>
  <cols>
    <col customWidth="1" min="1" max="1" width="12.75"/>
    <col customWidth="1" min="2" max="2" width="15.88"/>
    <col customWidth="1" min="3" max="3" width="10.38"/>
    <col customWidth="1" min="4" max="4" width="99.38"/>
  </cols>
  <sheetData>
    <row r="1" ht="12.75" customHeight="1">
      <c r="A1" s="73" t="s">
        <v>472</v>
      </c>
      <c r="B1" s="74" t="s">
        <v>473</v>
      </c>
      <c r="C1" s="74" t="s">
        <v>474</v>
      </c>
      <c r="D1" s="73" t="s">
        <v>475</v>
      </c>
    </row>
    <row r="2" ht="12.75" customHeight="1">
      <c r="A2" s="75">
        <v>42480.0</v>
      </c>
      <c r="B2" s="76" t="s">
        <v>476</v>
      </c>
      <c r="C2" s="77">
        <v>2015.0</v>
      </c>
      <c r="D2" s="76" t="s">
        <v>477</v>
      </c>
    </row>
    <row r="3" ht="12.75" customHeight="1">
      <c r="A3" s="75">
        <v>42482.0</v>
      </c>
      <c r="B3" s="76" t="s">
        <v>94</v>
      </c>
      <c r="C3" s="77">
        <v>2015.0</v>
      </c>
      <c r="D3" s="76" t="s">
        <v>478</v>
      </c>
    </row>
    <row r="4" ht="12.75" customHeight="1">
      <c r="A4" s="75">
        <v>42675.0</v>
      </c>
      <c r="B4" s="76" t="s">
        <v>479</v>
      </c>
      <c r="C4" s="77" t="s">
        <v>480</v>
      </c>
      <c r="D4" s="76" t="s">
        <v>481</v>
      </c>
    </row>
    <row r="5" ht="12.75" customHeight="1">
      <c r="A5" s="75">
        <v>42779.0</v>
      </c>
      <c r="B5" s="78" t="s">
        <v>479</v>
      </c>
      <c r="C5" s="79">
        <v>2016.0</v>
      </c>
      <c r="D5" s="76" t="s">
        <v>482</v>
      </c>
    </row>
    <row r="6" ht="12.75" customHeight="1">
      <c r="A6" s="80" t="s">
        <v>483</v>
      </c>
      <c r="B6" s="81" t="s">
        <v>484</v>
      </c>
      <c r="C6" s="82">
        <v>2016.0</v>
      </c>
      <c r="D6" s="76" t="s">
        <v>485</v>
      </c>
    </row>
    <row r="7" ht="12.75" customHeight="1">
      <c r="A7" s="80" t="s">
        <v>483</v>
      </c>
      <c r="B7" s="81" t="s">
        <v>479</v>
      </c>
      <c r="C7" s="82">
        <v>2016.0</v>
      </c>
      <c r="D7" s="76" t="s">
        <v>486</v>
      </c>
    </row>
    <row r="8" ht="12.75" customHeight="1">
      <c r="A8" s="83">
        <v>42853.0</v>
      </c>
      <c r="B8" s="84" t="s">
        <v>479</v>
      </c>
      <c r="C8" s="85">
        <v>2017.0</v>
      </c>
      <c r="D8" s="78" t="s">
        <v>487</v>
      </c>
    </row>
    <row r="9" ht="12.75" customHeight="1">
      <c r="A9" s="83">
        <v>42957.0</v>
      </c>
      <c r="B9" s="84" t="s">
        <v>479</v>
      </c>
      <c r="C9" s="85" t="s">
        <v>488</v>
      </c>
      <c r="D9" s="78" t="s">
        <v>489</v>
      </c>
    </row>
    <row r="10" ht="12.75" customHeight="1">
      <c r="A10" s="83">
        <v>43061.0</v>
      </c>
      <c r="B10" s="84" t="s">
        <v>479</v>
      </c>
      <c r="C10" s="85" t="s">
        <v>490</v>
      </c>
      <c r="D10" s="78" t="s">
        <v>491</v>
      </c>
    </row>
    <row r="11" ht="12.75" customHeight="1">
      <c r="A11" s="83">
        <v>43189.0</v>
      </c>
      <c r="B11" s="84" t="s">
        <v>479</v>
      </c>
      <c r="C11" s="85">
        <v>2017.0</v>
      </c>
      <c r="D11" s="81" t="s">
        <v>492</v>
      </c>
    </row>
    <row r="12" ht="12.75" customHeight="1">
      <c r="A12" s="75"/>
      <c r="B12" s="78"/>
      <c r="C12" s="79"/>
      <c r="D12" s="78"/>
    </row>
    <row r="13" ht="12.75" customHeight="1">
      <c r="A13" s="75"/>
      <c r="B13" s="78"/>
      <c r="C13" s="79"/>
      <c r="D13" s="78"/>
    </row>
    <row r="14" ht="12.75" customHeight="1">
      <c r="A14" s="75"/>
      <c r="B14" s="78"/>
      <c r="C14" s="79"/>
      <c r="D14" s="78"/>
    </row>
    <row r="15" ht="12.75" customHeight="1">
      <c r="A15" s="75"/>
      <c r="B15" s="78"/>
      <c r="C15" s="79"/>
      <c r="D15" s="78"/>
    </row>
  </sheetData>
  <drawing r:id="rId1"/>
</worksheet>
</file>